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slomkowska\Desktop\Dokumenty Zachodniopomorskie 94 OZE\"/>
    </mc:Choice>
  </mc:AlternateContent>
  <xr:revisionPtr revIDLastSave="0" documentId="13_ncr:1_{24148640-7FD8-4A92-B9B8-7007446708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rametry" sheetId="2" r:id="rId1"/>
    <sheet name="Efektywnosc" sheetId="1" r:id="rId2"/>
    <sheet name="Wskazniki emisji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_____C" localSheetId="2">[1]Qco!$A$3:$I$27</definedName>
    <definedName name="_____________________C">[2]Qco!$A$3:$I$27</definedName>
    <definedName name="____________________C" localSheetId="2">[1]Qco!$A$3:$I$27</definedName>
    <definedName name="____________________C">[2]Qco!$A$3:$I$27</definedName>
    <definedName name="___________________C" localSheetId="2">[3]Qco!$A$3:$I$27</definedName>
    <definedName name="___________________C">[4]Qco!$A$3:$I$27</definedName>
    <definedName name="__________________C" localSheetId="2">[5]Qco!$A$3:$I$27</definedName>
    <definedName name="__________________C">[6]Qco!$A$3:$I$27</definedName>
    <definedName name="_________________C" localSheetId="2">[5]Qco!$A$3:$I$27</definedName>
    <definedName name="_________________C">[6]Qco!$A$3:$I$27</definedName>
    <definedName name="________________C" localSheetId="2">[5]Qco!$A$3:$I$27</definedName>
    <definedName name="________________C">[6]Qco!$A$3:$I$27</definedName>
    <definedName name="_______________C" localSheetId="2">[1]Qco!$A$3:$I$27</definedName>
    <definedName name="_______________C">[2]Qco!$A$3:$I$27</definedName>
    <definedName name="______________C" localSheetId="2">[1]Qco!$A$3:$I$27</definedName>
    <definedName name="______________C">[2]Qco!$A$3:$I$27</definedName>
    <definedName name="_____________C" localSheetId="2">[1]Qco!$A$3:$I$27</definedName>
    <definedName name="_____________C">[2]Qco!$A$3:$I$27</definedName>
    <definedName name="____________C" localSheetId="2">[1]Qco!$A$3:$I$27</definedName>
    <definedName name="____________C">[5]Qco!$A$3:$I$27</definedName>
    <definedName name="___________C" localSheetId="2">[1]Qco!$A$3:$I$27</definedName>
    <definedName name="___________C">[5]Qco!$A$3:$I$27</definedName>
    <definedName name="__________C" localSheetId="2">[1]Qco!$A$3:$I$27</definedName>
    <definedName name="__________C">[2]Qco!$A$3:$I$27</definedName>
    <definedName name="_________C" localSheetId="2">[1]Qco!$A$3:$I$27</definedName>
    <definedName name="_________C">[5]Qco!$A$3:$I$27</definedName>
    <definedName name="________C" localSheetId="2">[1]Qco!$A$3:$I$27</definedName>
    <definedName name="________C">[2]Qco!$A$3:$I$27</definedName>
    <definedName name="_______C" localSheetId="2">[5]Qco!$A$3:$I$27</definedName>
    <definedName name="_______C">[6]Qco!$A$3:$I$27</definedName>
    <definedName name="______C" localSheetId="2">[3]Qco!$A$3:$I$27</definedName>
    <definedName name="______C">[4]Qco!$A$3:$I$27</definedName>
    <definedName name="_____C" localSheetId="2">[1]Qco!$A$3:$I$27</definedName>
    <definedName name="_____C">[2]Qco!$A$3:$I$27</definedName>
    <definedName name="____C" localSheetId="2">[3]Qco!$A$3:$I$27</definedName>
    <definedName name="____C">[4]Qco!$A$3:$I$27</definedName>
    <definedName name="___C" localSheetId="2">[1]Qco!$A$3:$I$27</definedName>
    <definedName name="___C">[2]Qco!$A$3:$I$27</definedName>
    <definedName name="__123Graph_BWYKRES6" localSheetId="2" hidden="1">[7]temperat!#REF!</definedName>
    <definedName name="__123Graph_BWYKRES6" hidden="1">[7]temperat!#REF!</definedName>
    <definedName name="__123Graph_CWYKRES6" localSheetId="2" hidden="1">[7]temperat!#REF!</definedName>
    <definedName name="__123Graph_CWYKRES6" hidden="1">[7]temperat!#REF!</definedName>
    <definedName name="__123Graph_DWYKRES6" localSheetId="2" hidden="1">[7]temperat!#REF!</definedName>
    <definedName name="__123Graph_DWYKRES6" hidden="1">[7]temperat!#REF!</definedName>
    <definedName name="__C" localSheetId="2">[1]Qco!$A$3:$I$27</definedName>
    <definedName name="__C">[2]Qco!$A$3:$I$27</definedName>
    <definedName name="_AtRisk_SimSetting_AutomaticallyGenerateReports" hidden="1">TRUE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2047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C" localSheetId="2">[1]Qco!$A$3:$I$27</definedName>
    <definedName name="_C">[2]Qco!$A$3:$I$27</definedName>
    <definedName name="_Fill" hidden="1">[7]temperat!$A$2:$A$49</definedName>
    <definedName name="_MAG1" localSheetId="2">#REF!</definedName>
    <definedName name="_MAG1">#REF!</definedName>
    <definedName name="_MAG11" localSheetId="2">[8]Zap!#REF!</definedName>
    <definedName name="_MAG11">[8]Zap!#REF!</definedName>
    <definedName name="_Order1" hidden="1">0</definedName>
    <definedName name="_pog1" localSheetId="2">#REF!</definedName>
    <definedName name="_pog1">#REF!</definedName>
    <definedName name="_pog10" localSheetId="2">#REF!</definedName>
    <definedName name="_pog10">#REF!</definedName>
    <definedName name="_pog2" localSheetId="2">#REF!</definedName>
    <definedName name="_pog2">#REF!</definedName>
    <definedName name="_pog3" localSheetId="2">#REF!</definedName>
    <definedName name="_pog3">#REF!</definedName>
    <definedName name="_pog4" localSheetId="2">#REF!</definedName>
    <definedName name="_pog4">#REF!</definedName>
    <definedName name="_pog5" localSheetId="2">#REF!</definedName>
    <definedName name="_pog5">#REF!</definedName>
    <definedName name="_pog6" localSheetId="2">#REF!</definedName>
    <definedName name="_pog6">#REF!</definedName>
    <definedName name="_pog7" localSheetId="2">#REF!</definedName>
    <definedName name="_pog7">#REF!</definedName>
    <definedName name="_pog8" localSheetId="2">#REF!</definedName>
    <definedName name="_pog8">#REF!</definedName>
    <definedName name="_pog9" localSheetId="2">#REF!</definedName>
    <definedName name="_pog9">#REF!</definedName>
    <definedName name="_reg2" localSheetId="2" hidden="1">#REF!</definedName>
    <definedName name="_reg2" hidden="1">#REF!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A" localSheetId="2">#REF!</definedName>
    <definedName name="A">#REF!</definedName>
    <definedName name="aa" localSheetId="2">#REF!</definedName>
    <definedName name="aa">#REF!</definedName>
    <definedName name="aaa" localSheetId="2" hidden="1">[7]temperat!#REF!</definedName>
    <definedName name="aaa" hidden="1">[7]temperat!#REF!</definedName>
    <definedName name="aaaa" localSheetId="2">#REF!</definedName>
    <definedName name="aaaa">#REF!</definedName>
    <definedName name="aaaaa" localSheetId="2">#REF!</definedName>
    <definedName name="aaaaa">#REF!</definedName>
    <definedName name="aaaaaaa" localSheetId="2">#REF!</definedName>
    <definedName name="aaaaaaa">#REF!</definedName>
    <definedName name="aaad" localSheetId="2" hidden="1">[7]temperat!#REF!</definedName>
    <definedName name="aaad" hidden="1">[7]temperat!#REF!</definedName>
    <definedName name="aaas" localSheetId="2" hidden="1">[7]temperat!#REF!</definedName>
    <definedName name="aaas" hidden="1">[7]temperat!#REF!</definedName>
    <definedName name="aaasss" localSheetId="2">#REF!</definedName>
    <definedName name="aaasss">#REF!</definedName>
    <definedName name="aab" localSheetId="2" hidden="1">[7]temperat!#REF!</definedName>
    <definedName name="aab" hidden="1">[7]temperat!#REF!</definedName>
    <definedName name="aac" localSheetId="2">#REF!</definedName>
    <definedName name="aac">#REF!</definedName>
    <definedName name="aad" localSheetId="2">#REF!</definedName>
    <definedName name="aad">#REF!</definedName>
    <definedName name="aae" localSheetId="2">#REF!</definedName>
    <definedName name="aae">#REF!</definedName>
    <definedName name="aaf" localSheetId="2">[9]zalozenia_wyniki!#REF!</definedName>
    <definedName name="aaf">[10]zalozenia_wyniki!#REF!</definedName>
    <definedName name="aag" localSheetId="2">#REF!</definedName>
    <definedName name="aag">#REF!</definedName>
    <definedName name="aah" localSheetId="2">#REF!</definedName>
    <definedName name="aah">#REF!</definedName>
    <definedName name="aai" localSheetId="2">#REF!</definedName>
    <definedName name="aai">#REF!</definedName>
    <definedName name="aao" localSheetId="2">[9]zalozenia_wyniki!#REF!</definedName>
    <definedName name="aao">[10]zalozenia_wyniki!#REF!</definedName>
    <definedName name="aap" localSheetId="2">[11]zalozenia_wyniki!#REF!</definedName>
    <definedName name="aap">[12]zalozenia_wyniki!#REF!</definedName>
    <definedName name="aaq" localSheetId="2">[9]zalozenia_wyniki!#REF!</definedName>
    <definedName name="aaq">[10]zalozenia_wyniki!#REF!</definedName>
    <definedName name="aar" localSheetId="2">[9]zalozenia_wyniki!#REF!</definedName>
    <definedName name="aar">[10]zalozenia_wyniki!#REF!</definedName>
    <definedName name="aau" localSheetId="2">[11]zalozenia_wyniki!#REF!</definedName>
    <definedName name="aau">[12]zalozenia_wyniki!#REF!</definedName>
    <definedName name="aav" localSheetId="2">[11]zalozenia_wyniki!#REF!</definedName>
    <definedName name="aav">[12]zalozenia_wyniki!#REF!</definedName>
    <definedName name="aaw" localSheetId="2">[11]zalozenia_wyniki!#REF!</definedName>
    <definedName name="aaw">[12]zalozenia_wyniki!#REF!</definedName>
    <definedName name="aax" localSheetId="2">[11]zalozenia_wyniki!#REF!</definedName>
    <definedName name="aax">[12]zalozenia_wyniki!#REF!</definedName>
    <definedName name="aay" localSheetId="2">[9]zalozenia_wyniki!#REF!</definedName>
    <definedName name="aay">[10]zalozenia_wyniki!#REF!</definedName>
    <definedName name="aaz" localSheetId="2">#REF!</definedName>
    <definedName name="aaz">#REF!</definedName>
    <definedName name="aiec" localSheetId="2">#REF!</definedName>
    <definedName name="aiec">#REF!</definedName>
    <definedName name="AIFC" localSheetId="2">#REF!</definedName>
    <definedName name="AIFC">#REF!</definedName>
    <definedName name="amortyzacja_bilansowa_od_początku_roku">'[13]krosno -&gt; grupę, amortyzację'!$M$2:$M$16384</definedName>
    <definedName name="approved_grant_rate" localSheetId="2">'[14]część I,II,III'!$J$41</definedName>
    <definedName name="approved_grant_rate">'[15]część I,II,III'!$J$41</definedName>
    <definedName name="as" localSheetId="2" hidden="1">#REF!</definedName>
    <definedName name="as" hidden="1">#REF!</definedName>
    <definedName name="B" localSheetId="2">#REF!</definedName>
    <definedName name="B">#REF!</definedName>
    <definedName name="base" localSheetId="2">#REF!</definedName>
    <definedName name="base">#REF!</definedName>
    <definedName name="_xlnm.Database" localSheetId="2">#REF!</definedName>
    <definedName name="_xlnm.Database">#REF!</definedName>
    <definedName name="BE_ec_tar" localSheetId="2">#REF!</definedName>
    <definedName name="BE_ec_tar">#REF!</definedName>
    <definedName name="BE_tariff" localSheetId="2">#REF!</definedName>
    <definedName name="BE_tariff">#REF!</definedName>
    <definedName name="BuiltIn_Print_Area">[16]F!$A$1:$H$34</definedName>
    <definedName name="BuiltIn_Print_Area___0" localSheetId="2">#REF!</definedName>
    <definedName name="BuiltIn_Print_Area___0">#REF!</definedName>
    <definedName name="Ceny_paliwa" localSheetId="2">[11]zalozenia_wyniki!#REF!</definedName>
    <definedName name="Ceny_paliwa">[12]zalozenia_wyniki!#REF!</definedName>
    <definedName name="Ceny_paliwa_podstawowego" localSheetId="2">[9]zalozenia_wyniki!#REF!</definedName>
    <definedName name="Ceny_paliwa_podstawowego">[10]zalozenia_wyniki!#REF!</definedName>
    <definedName name="CF_other" localSheetId="2">#REF!</definedName>
    <definedName name="CF_other">#REF!</definedName>
    <definedName name="Commitment_fee" localSheetId="2">'[17]Loan Schedule1'!$B$8</definedName>
    <definedName name="Commitment_fee">'[18]Loan Schedule1'!$B$8</definedName>
    <definedName name="conn" localSheetId="2">#REF!</definedName>
    <definedName name="conn">#REF!</definedName>
    <definedName name="cost_breakdown_annual_total" localSheetId="2">'[14]część I,II,III'!$C$77:$I$77</definedName>
    <definedName name="cost_breakdown_annual_total">'[15]część I,II,III'!$C$77:$I$77</definedName>
    <definedName name="cost_breakdown_annual_total_0" localSheetId="2">'[14]część I,II,III'!$C$77</definedName>
    <definedName name="cost_breakdown_annual_total_0">'[15]część I,II,III'!$C$77</definedName>
    <definedName name="cost_breakdown_annual_total_1" localSheetId="2">'[14]część I,II,III'!$D$77</definedName>
    <definedName name="cost_breakdown_annual_total_1">'[15]część I,II,III'!$D$77</definedName>
    <definedName name="cost_breakdown_annual_total_2" localSheetId="2">'[14]część I,II,III'!$E$77</definedName>
    <definedName name="cost_breakdown_annual_total_2">'[15]część I,II,III'!$E$77</definedName>
    <definedName name="cost_breakdown_annual_total_3" localSheetId="2">'[14]część I,II,III'!$F$77</definedName>
    <definedName name="cost_breakdown_annual_total_3">'[15]część I,II,III'!$F$77</definedName>
    <definedName name="coverage" localSheetId="2">#REF!</definedName>
    <definedName name="coverage">#REF!</definedName>
    <definedName name="coverage2005" localSheetId="2">#REF!</definedName>
    <definedName name="coverage2005">#REF!</definedName>
    <definedName name="Cykl_p_acenia_zobowi_zań_w_dniach">[19]FO1NOWE!$G$1:$G$65536,[19]FO1NOWE!$B$90:$AZ$90,[19]FO1NOWE!$B$92:$AZ$92,[19]FO1NOWE!$B$94:$AZ$94</definedName>
    <definedName name="Cykl_ści_gania_nale_ności_w_dniach">[19]FO1NOWE!$G$1:$G$65536,[19]FO1NOWE!$B$90:$AZ$90,[19]FO1NOWE!$B$92:$AZ$92</definedName>
    <definedName name="Cykl_zapasów__w_dniach">[19]FO1NOWE!$G$1:$G$65536,[19]FO1NOWE!$B$90:$AZ$90</definedName>
    <definedName name="cze_99" localSheetId="2">#REF!</definedName>
    <definedName name="cze_99">#REF!</definedName>
    <definedName name="D" localSheetId="2">#REF!</definedName>
    <definedName name="D">#REF!</definedName>
    <definedName name="dd" localSheetId="2">#REF!</definedName>
    <definedName name="dd">#REF!</definedName>
    <definedName name="ddddd" localSheetId="2">#REF!</definedName>
    <definedName name="ddddd">#REF!</definedName>
    <definedName name="ddfdfff" localSheetId="2">#REF!</definedName>
    <definedName name="ddfdfff">#REF!</definedName>
    <definedName name="delay" localSheetId="2">#REF!</definedName>
    <definedName name="delay">#REF!</definedName>
    <definedName name="DEMAND" localSheetId="2">#REF!</definedName>
    <definedName name="DEMAND">#REF!</definedName>
    <definedName name="dep" localSheetId="2">[20]Jaroszow1!#REF!</definedName>
    <definedName name="dep">[21]Jaroszow1!#REF!</definedName>
    <definedName name="disbursement_datevalue" localSheetId="2">'[14]część V'!$D$48:$O$48</definedName>
    <definedName name="disbursement_datevalue">'[15]część V'!$D$48:$O$48</definedName>
    <definedName name="dr_monthlist_0" localSheetId="2">'[14]część V'!$D$35:$O$35</definedName>
    <definedName name="dr_monthlist_0">'[15]część V'!$D$35:$O$35</definedName>
    <definedName name="dr_monthlist_1" localSheetId="2">'[14]część V'!$D$36:$O$36</definedName>
    <definedName name="dr_monthlist_1">'[15]część V'!$D$36:$O$36</definedName>
    <definedName name="dr_monthlist_10" localSheetId="2">'[14]część V'!$D$45:$O$45</definedName>
    <definedName name="dr_monthlist_10">'[15]część V'!$D$45:$O$45</definedName>
    <definedName name="dr_monthlist_10_0" localSheetId="2">'[14]część V'!$D$45</definedName>
    <definedName name="dr_monthlist_10_0">'[15]część V'!$D$45</definedName>
    <definedName name="dr_monthlist_11" localSheetId="2">'[14]część V'!$D$46:$O$46</definedName>
    <definedName name="dr_monthlist_11">'[15]część V'!$D$46:$O$46</definedName>
    <definedName name="dr_monthlist_2" localSheetId="2">'[14]część V'!$D$37:$O$37</definedName>
    <definedName name="dr_monthlist_2">'[15]część V'!$D$37:$O$37</definedName>
    <definedName name="dr_monthlist_3" localSheetId="2">'[14]część V'!$D$38:$O$38</definedName>
    <definedName name="dr_monthlist_3">'[15]część V'!$D$38:$O$38</definedName>
    <definedName name="dr_monthlist_4" localSheetId="2">'[14]część V'!$D$39:$O$39</definedName>
    <definedName name="dr_monthlist_4">'[15]część V'!$D$39:$O$39</definedName>
    <definedName name="dr_monthlist_5" localSheetId="2">'[14]część V'!$D$40:$O$40</definedName>
    <definedName name="dr_monthlist_5">'[15]część V'!$D$40:$O$40</definedName>
    <definedName name="dr_monthlist_6" localSheetId="2">'[14]część V'!$D$41:$O$41</definedName>
    <definedName name="dr_monthlist_6">'[15]część V'!$D$41:$O$41</definedName>
    <definedName name="dr_monthlist_7" localSheetId="2">'[14]część V'!$D$42:$O$42</definedName>
    <definedName name="dr_monthlist_7">'[15]część V'!$D$42:$O$42</definedName>
    <definedName name="dr_monthlist_8" localSheetId="2">'[14]część V'!$D$43:$O$43</definedName>
    <definedName name="dr_monthlist_8">'[15]część V'!$D$43:$O$43</definedName>
    <definedName name="dr_monthlist_9" localSheetId="2">'[14]część V'!$D$44:$O$44</definedName>
    <definedName name="dr_monthlist_9">'[15]część V'!$D$44:$O$44</definedName>
    <definedName name="Dwuklik_1" localSheetId="2">[14]VBA!$D$1</definedName>
    <definedName name="Dwuklik_1">[15]VBA!$D$1</definedName>
    <definedName name="Dwuklik_2" localSheetId="2">[14]VBA!$D$2</definedName>
    <definedName name="Dwuklik_2">[15]VBA!$D$2</definedName>
    <definedName name="E" localSheetId="2">#REF!</definedName>
    <definedName name="E">#REF!</definedName>
    <definedName name="E_BENEFITS" localSheetId="2">#REF!</definedName>
    <definedName name="E_BENEFITS">#REF!</definedName>
    <definedName name="e_i" localSheetId="2">#REF!</definedName>
    <definedName name="e_i">#REF!</definedName>
    <definedName name="e_p" localSheetId="2">#REF!</definedName>
    <definedName name="e_p">#REF!</definedName>
    <definedName name="EBCA" localSheetId="2">#REF!</definedName>
    <definedName name="EBCA">#REF!</definedName>
    <definedName name="EC_COST" localSheetId="2">#REF!</definedName>
    <definedName name="EC_COST">#REF!</definedName>
    <definedName name="ec_subs" localSheetId="2">#REF!</definedName>
    <definedName name="ec_subs">#REF!</definedName>
    <definedName name="EE" localSheetId="2">#REF!</definedName>
    <definedName name="EE">#REF!</definedName>
    <definedName name="eeeeee" localSheetId="2">#REF!</definedName>
    <definedName name="eeeeee">#REF!</definedName>
    <definedName name="eirr" localSheetId="2">#REF!</definedName>
    <definedName name="eirr">#REF!</definedName>
    <definedName name="Elevation" localSheetId="2">[22]Chojnice_2009!$D$51</definedName>
    <definedName name="Elevation">[23]Chojnice_2009!$D$51</definedName>
    <definedName name="eligible_expense_category_0" localSheetId="2">'[14]część I,II,III'!$C$65:$I$65</definedName>
    <definedName name="eligible_expense_category_0">'[15]część I,II,III'!$C$65:$I$65</definedName>
    <definedName name="eligible_expense_category_1" localSheetId="2">'[14]część I,II,III'!$C$66:$I$66</definedName>
    <definedName name="eligible_expense_category_1">'[15]część I,II,III'!$C$66:$I$66</definedName>
    <definedName name="eligible_expense_category_2" localSheetId="2">'[14]część I,II,III'!$C$67:$I$67</definedName>
    <definedName name="eligible_expense_category_2">'[15]część I,II,III'!$C$67:$I$67</definedName>
    <definedName name="eligible_expense_category_3" localSheetId="2">'[14]część I,II,III'!$C$68:$I$68</definedName>
    <definedName name="eligible_expense_category_3">'[15]część I,II,III'!$C$68:$I$68</definedName>
    <definedName name="eligible_expense_category_4" localSheetId="2">'[14]część I,II,III'!$C$69:$I$69</definedName>
    <definedName name="eligible_expense_category_4">'[15]część I,II,III'!$C$69:$I$69</definedName>
    <definedName name="eligible_expense_category_6" localSheetId="2">'[14]część I,II,III'!$C$70:$I$70</definedName>
    <definedName name="eligible_expense_category_6">'[15]część I,II,III'!$C$70:$I$70</definedName>
    <definedName name="eligible_expense_category_7" localSheetId="2">'[14]część I,II,III'!$C$71:$I$71</definedName>
    <definedName name="eligible_expense_category_7">'[15]część I,II,III'!$C$71:$I$71</definedName>
    <definedName name="eligible_expense_category_8" localSheetId="2">'[14]część I,II,III'!$C$72:$I$72</definedName>
    <definedName name="eligible_expense_category_8">'[15]część I,II,III'!$C$72:$I$72</definedName>
    <definedName name="enpv" localSheetId="2">#REF!</definedName>
    <definedName name="enpv">#REF!</definedName>
    <definedName name="eocc" localSheetId="2">#REF!</definedName>
    <definedName name="eocc">#REF!</definedName>
    <definedName name="Excel_BuiltIn_Database_0" localSheetId="2">#REF!</definedName>
    <definedName name="Excel_BuiltIn_Database_0">#REF!</definedName>
    <definedName name="Excel_BuiltIn_Recorder_0" localSheetId="2">#REF!</definedName>
    <definedName name="Excel_BuiltIn_Recorder_0">#REF!</definedName>
    <definedName name="F" localSheetId="2">#REF!</definedName>
    <definedName name="F">#REF!</definedName>
    <definedName name="FBCA" localSheetId="2">#REF!</definedName>
    <definedName name="FBCA">#REF!</definedName>
    <definedName name="FCC" localSheetId="2">#REF!</definedName>
    <definedName name="FCC">#REF!</definedName>
    <definedName name="fff" localSheetId="2">#REF!</definedName>
    <definedName name="fff">#REF!</definedName>
    <definedName name="FINCOST" localSheetId="2">#REF!</definedName>
    <definedName name="FINCOST">#REF!</definedName>
    <definedName name="firr" localSheetId="2">#REF!</definedName>
    <definedName name="firr">#REF!</definedName>
    <definedName name="fnpv" localSheetId="2">#REF!</definedName>
    <definedName name="fnpv">#REF!</definedName>
    <definedName name="gdp" localSheetId="2">#REF!</definedName>
    <definedName name="gdp">#REF!</definedName>
    <definedName name="grand_total_disbursed_eur" localSheetId="2">'[14]część I,II,III'!$C$43:$C$43</definedName>
    <definedName name="grand_total_disbursed_eur">'[15]część I,II,III'!$C$43:$C$43</definedName>
    <definedName name="grand_total_funded_eur" localSheetId="2">'[14]część I,II,III'!$C$41:$C$41</definedName>
    <definedName name="grand_total_funded_eur">'[15]część I,II,III'!$C$41:$C$41</definedName>
    <definedName name="growth" localSheetId="2">#REF!</definedName>
    <definedName name="growth">#REF!</definedName>
    <definedName name="II._PALIWA" localSheetId="2">[9]zalozenia_wyniki!#REF!</definedName>
    <definedName name="II._PALIWA">[10]zalozenia_wyniki!#REF!</definedName>
    <definedName name="III_Robocizna" localSheetId="2">[11]zalozenia_wyniki!#REF!</definedName>
    <definedName name="III_Robocizna">[12]zalozenia_wyniki!#REF!</definedName>
    <definedName name="III_ZATRUDNIENIE_I_PŁACE" localSheetId="2">[9]zalozenia_wyniki!#REF!</definedName>
    <definedName name="III_ZATRUDNIENIE_I_PŁACE">[10]zalozenia_wyniki!#REF!</definedName>
    <definedName name="Ilosc_Dzialan" localSheetId="2">[14]Sumy_posrednie!$C$2</definedName>
    <definedName name="Ilosc_Dzialan">[15]Sumy_posrednie!$C$2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40679.5514814815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V._NAKŁADY_INWESTYCYJNE" localSheetId="2">[9]zalozenia_wyniki!#REF!</definedName>
    <definedName name="IV._NAKŁADY_INWESTYCYJNE">[10]zalozenia_wyniki!#REF!</definedName>
    <definedName name="IV_Naklady" localSheetId="2">[11]zalozenia_wyniki!#REF!</definedName>
    <definedName name="IV_Naklady">[12]zalozenia_wyniki!#REF!</definedName>
    <definedName name="jump" localSheetId="2">[20]Jaroszow1!#REF!</definedName>
    <definedName name="jump">[21]Jaroszow1!#REF!</definedName>
    <definedName name="KAPITA_Y_W_ASNE">[19]FO1NOWE!$B$60,[19]FO1NOWE!$B$60:$AZ$60</definedName>
    <definedName name="kasa" localSheetId="2">#REF!</definedName>
    <definedName name="kasa">#REF!</definedName>
    <definedName name="kasa_w" localSheetId="2">#REF!</definedName>
    <definedName name="kasa_w">#REF!</definedName>
    <definedName name="kasa_w2" localSheetId="2">#REF!</definedName>
    <definedName name="kasa_w2">#REF!</definedName>
    <definedName name="kasa1" localSheetId="2">#REF!</definedName>
    <definedName name="kasa1">#REF!</definedName>
    <definedName name="kasa1_w" localSheetId="2">#REF!</definedName>
    <definedName name="kasa1_w">#REF!</definedName>
    <definedName name="kasa1_w2" localSheetId="2">#REF!</definedName>
    <definedName name="kasa1_w2">#REF!</definedName>
    <definedName name="kasa10" localSheetId="2">#REF!</definedName>
    <definedName name="kasa10">#REF!</definedName>
    <definedName name="kasa2" localSheetId="2">#REF!</definedName>
    <definedName name="kasa2">#REF!</definedName>
    <definedName name="kasa2_w" localSheetId="2">#REF!</definedName>
    <definedName name="kasa2_w">#REF!</definedName>
    <definedName name="kasa2_w2" localSheetId="2">#REF!</definedName>
    <definedName name="kasa2_w2">#REF!</definedName>
    <definedName name="kasa3" localSheetId="2">#REF!</definedName>
    <definedName name="kasa3">#REF!</definedName>
    <definedName name="kasa3_w" localSheetId="2">#REF!</definedName>
    <definedName name="kasa3_w">#REF!</definedName>
    <definedName name="kasa3_w2" localSheetId="2">#REF!</definedName>
    <definedName name="kasa3_w2">#REF!</definedName>
    <definedName name="kasa4" localSheetId="2">#REF!</definedName>
    <definedName name="kasa4">#REF!</definedName>
    <definedName name="kasa4_w" localSheetId="2">#REF!</definedName>
    <definedName name="kasa4_w">#REF!</definedName>
    <definedName name="kasa4_w2" localSheetId="2">#REF!</definedName>
    <definedName name="kasa4_w2">#REF!</definedName>
    <definedName name="kasa5" localSheetId="2">#REF!</definedName>
    <definedName name="kasa5">#REF!</definedName>
    <definedName name="kasa5_w" localSheetId="2">#REF!</definedName>
    <definedName name="kasa5_w">#REF!</definedName>
    <definedName name="kasa5_w2" localSheetId="2">#REF!</definedName>
    <definedName name="kasa5_w2">#REF!</definedName>
    <definedName name="kasa6" localSheetId="2">#REF!</definedName>
    <definedName name="kasa6">#REF!</definedName>
    <definedName name="kasa6_w" localSheetId="2">#REF!</definedName>
    <definedName name="kasa6_w">#REF!</definedName>
    <definedName name="kasa6_w2" localSheetId="2">#REF!</definedName>
    <definedName name="kasa6_w2">#REF!</definedName>
    <definedName name="kasa7" localSheetId="2">#REF!</definedName>
    <definedName name="kasa7">#REF!</definedName>
    <definedName name="kasa8" localSheetId="2">#REF!</definedName>
    <definedName name="kasa8">#REF!</definedName>
    <definedName name="kasa9" localSheetId="2">#REF!</definedName>
    <definedName name="kasa9">#REF!</definedName>
    <definedName name="Koszty">[24]Koszty!$A$1:$J$253</definedName>
    <definedName name="kredyt" localSheetId="2">#REF!</definedName>
    <definedName name="kredyt">#REF!</definedName>
    <definedName name="kredyt_w" localSheetId="2">#REF!</definedName>
    <definedName name="kredyt_w">#REF!</definedName>
    <definedName name="kredyt_w2" localSheetId="2">#REF!</definedName>
    <definedName name="kredyt_w2">#REF!</definedName>
    <definedName name="kredyt1" localSheetId="2">#REF!</definedName>
    <definedName name="kredyt1">#REF!</definedName>
    <definedName name="kredyt1_w" localSheetId="2">#REF!</definedName>
    <definedName name="kredyt1_w">#REF!</definedName>
    <definedName name="kredyt1_w2" localSheetId="2">#REF!</definedName>
    <definedName name="kredyt1_w2">#REF!</definedName>
    <definedName name="kredyt10" localSheetId="2">#REF!</definedName>
    <definedName name="kredyt10">#REF!</definedName>
    <definedName name="kredyt2" localSheetId="2">#REF!</definedName>
    <definedName name="kredyt2">#REF!</definedName>
    <definedName name="kredyt2_w" localSheetId="2">#REF!</definedName>
    <definedName name="kredyt2_w">#REF!</definedName>
    <definedName name="kredyt2_w2" localSheetId="2">#REF!</definedName>
    <definedName name="kredyt2_w2">#REF!</definedName>
    <definedName name="kredyt3" localSheetId="2">#REF!</definedName>
    <definedName name="kredyt3">#REF!</definedName>
    <definedName name="kredyt3_w" localSheetId="2">#REF!</definedName>
    <definedName name="kredyt3_w">#REF!</definedName>
    <definedName name="kredyt3_w2" localSheetId="2">#REF!</definedName>
    <definedName name="kredyt3_w2">#REF!</definedName>
    <definedName name="kredyt4" localSheetId="2">#REF!</definedName>
    <definedName name="kredyt4">#REF!</definedName>
    <definedName name="kredyt4_w" localSheetId="2">#REF!</definedName>
    <definedName name="kredyt4_w">#REF!</definedName>
    <definedName name="kredyt4_w2" localSheetId="2">#REF!</definedName>
    <definedName name="kredyt4_w2">#REF!</definedName>
    <definedName name="kredyt5" localSheetId="2">#REF!</definedName>
    <definedName name="kredyt5">#REF!</definedName>
    <definedName name="kredyt5_w" localSheetId="2">#REF!</definedName>
    <definedName name="kredyt5_w">#REF!</definedName>
    <definedName name="kredyt5_w2" localSheetId="2">#REF!</definedName>
    <definedName name="kredyt5_w2">#REF!</definedName>
    <definedName name="kredyt6" localSheetId="2">#REF!</definedName>
    <definedName name="kredyt6">#REF!</definedName>
    <definedName name="kredyt6_w" localSheetId="2">#REF!</definedName>
    <definedName name="kredyt6_w">#REF!</definedName>
    <definedName name="kredyt6_w2" localSheetId="2">#REF!</definedName>
    <definedName name="kredyt6_w2">#REF!</definedName>
    <definedName name="kredyt7" localSheetId="2">#REF!</definedName>
    <definedName name="kredyt7">#REF!</definedName>
    <definedName name="kredyt8" localSheetId="2">#REF!</definedName>
    <definedName name="kredyt8">#REF!</definedName>
    <definedName name="kredyt9" localSheetId="2">#REF!</definedName>
    <definedName name="kredyt9">#REF!</definedName>
    <definedName name="kwota_Rocz_koszt_Kwal_2013" localSheetId="2">[14]Sumy_posrednie!$D$19:$AM$19</definedName>
    <definedName name="kwota_Rocz_koszt_Kwal_2013">[15]Sumy_posrednie!$D$19:$AM$19</definedName>
    <definedName name="kwota_Rocz_koszt_Kwal_2015" localSheetId="2">[14]Sumy_posrednie!$D$21:$AM$21</definedName>
    <definedName name="kwota_Rocz_koszt_Kwal_2015">[15]Sumy_posrednie!$D$21:$AM$21</definedName>
    <definedName name="kwota_Rocz_koszt_Kwal_2016" localSheetId="2">[14]Sumy_posrednie!$D$22:$AM$22</definedName>
    <definedName name="kwota_Rocz_koszt_Kwal_2016">[15]Sumy_posrednie!$D$22:$AM$22</definedName>
    <definedName name="kwota_Rocz_koszt_Kwal_2017" localSheetId="2">[14]Sumy_posrednie!$D$23:$AM$23</definedName>
    <definedName name="kwota_Rocz_koszt_Kwal_2017">[15]Sumy_posrednie!$D$23:$AM$23</definedName>
    <definedName name="kwota_Rocz_koszt_nieKwal_2013" localSheetId="2">[14]Sumy_posrednie!$D$33:$AM$33</definedName>
    <definedName name="kwota_Rocz_koszt_nieKwal_2013">[15]Sumy_posrednie!$D$33:$AM$33</definedName>
    <definedName name="kwota_Rocz_koszt_nieKwal_2015" localSheetId="2">[14]Sumy_posrednie!$D$35:$AM$35</definedName>
    <definedName name="kwota_Rocz_koszt_nieKwal_2015">[15]Sumy_posrednie!$D$35:$AM$35</definedName>
    <definedName name="kwota_Rocz_koszt_nieKwal_2016" localSheetId="2">[14]Sumy_posrednie!$D$36:$AM$36</definedName>
    <definedName name="kwota_Rocz_koszt_nieKwal_2016">[15]Sumy_posrednie!$D$36:$AM$36</definedName>
    <definedName name="kwota_Rocz_koszt_nieKwal_2017" localSheetId="2">[14]Sumy_posrednie!$D$37:$AM$37</definedName>
    <definedName name="kwota_Rocz_koszt_nieKwal_2017">[15]Sumy_posrednie!$D$37:$AM$37</definedName>
    <definedName name="kwota_Rocz_nieref_koszt_Kwal_2013" localSheetId="2">[14]Sumy_posrednie!$D$26:$AM$26</definedName>
    <definedName name="kwota_Rocz_nieref_koszt_Kwal_2013">[15]Sumy_posrednie!$D$26:$AM$26</definedName>
    <definedName name="kwota_Rocz_nieref_koszt_Kwal_2015" localSheetId="2">[14]Sumy_posrednie!$D$28:$AM$28</definedName>
    <definedName name="kwota_Rocz_nieref_koszt_Kwal_2015">[15]Sumy_posrednie!$D$28:$AM$28</definedName>
    <definedName name="kwota_Rocz_nieref_koszt_Kwal_2016" localSheetId="2">[14]Sumy_posrednie!$D$29:$AM$29</definedName>
    <definedName name="kwota_Rocz_nieref_koszt_Kwal_2016">[15]Sumy_posrednie!$D$29:$AM$29</definedName>
    <definedName name="kwota_Rocz_nieref_koszt_Kwal_2017" localSheetId="2">[14]Sumy_posrednie!$D$30:$AM$30</definedName>
    <definedName name="kwota_Rocz_nieref_koszt_Kwal_2017">[15]Sumy_posrednie!$D$30:$AM$30</definedName>
    <definedName name="L_Finansowanie_Projektu" localSheetId="2">[14]Listy!$Q:$Q</definedName>
    <definedName name="L_Finansowanie_Projektu">[15]Listy!$Q:$Q</definedName>
    <definedName name="L_Forma_Prawna_A" localSheetId="2">[14]Listy!$O:$O</definedName>
    <definedName name="L_Forma_Prawna_A">[15]Listy!$O:$O</definedName>
    <definedName name="L_Forma_Prawna_B" localSheetId="2">[14]Listy!$P:$P</definedName>
    <definedName name="L_Forma_Prawna_B">[15]Listy!$P:$P</definedName>
    <definedName name="L_FUndusz_Op_1" localSheetId="2">[14]Listy!$H:$H</definedName>
    <definedName name="L_FUndusz_Op_1">[15]Listy!$H:$H</definedName>
    <definedName name="L_Miesiac" localSheetId="2">[14]Listy!$M:$M</definedName>
    <definedName name="L_Miesiac">[15]Listy!$M:$M</definedName>
    <definedName name="L_Pom_Pub_5_1_3" localSheetId="2">[14]Listy!$U:$U</definedName>
    <definedName name="L_Pom_Pub_5_1_3">[15]Listy!$U:$U</definedName>
    <definedName name="L_PrawdWyst" localSheetId="2">[14]Listy!$D:$D</definedName>
    <definedName name="L_PrawdWyst">[15]Listy!$D:$D</definedName>
    <definedName name="L_Program" localSheetId="2">[14]Listy!$B:$B</definedName>
    <definedName name="L_Program">[15]Listy!$B:$B</definedName>
    <definedName name="L_Rodzaj_Forma_Prawna" localSheetId="2">[14]Listy!$S:$S</definedName>
    <definedName name="L_Rodzaj_Forma_Prawna">[15]Listy!$S:$S</definedName>
    <definedName name="L_Rok" localSheetId="2">[14]Listy!$N:$N</definedName>
    <definedName name="L_Rok">[15]Listy!$N:$N</definedName>
    <definedName name="L_TAK_NIE_NIEDOTYCZY" localSheetId="2">[14]Listy!$V:$V</definedName>
    <definedName name="L_TAK_NIE_NIEDOTYCZY">[15]Listy!$V:$V</definedName>
    <definedName name="L_TakNie" localSheetId="2">[14]Listy!$E:$E</definedName>
    <definedName name="L_TakNie">[15]Listy!$E:$E</definedName>
    <definedName name="L_TypProjektu" localSheetId="2">[14]Listy!$A:$A</definedName>
    <definedName name="L_TypProjektu">[15]Listy!$A:$A</definedName>
    <definedName name="L_Wazne" localSheetId="2">[14]Listy!$C:$C</definedName>
    <definedName name="L_Wazne">[15]Listy!$C:$C</definedName>
    <definedName name="last_pir_date" localSheetId="2">'[14]część I,II,III'!$I$36:$I$36</definedName>
    <definedName name="last_pir_date">'[15]część I,II,III'!$I$36:$I$36</definedName>
    <definedName name="Latitude" localSheetId="2">[22]Chojnice_2009!$D$49</definedName>
    <definedName name="Latitude">[23]Chojnice_2009!$D$49</definedName>
    <definedName name="lcd" localSheetId="2">#REF!</definedName>
    <definedName name="lcd">#REF!</definedName>
    <definedName name="life" localSheetId="2">#REF!</definedName>
    <definedName name="life">#REF!</definedName>
    <definedName name="loan1" localSheetId="2">[20]Jaroszow1!#REF!</definedName>
    <definedName name="loan1">[21]Jaroszow1!#REF!</definedName>
    <definedName name="loan2" localSheetId="2">[20]Jaroszow1!#REF!</definedName>
    <definedName name="loan2">[21]Jaroszow1!#REF!</definedName>
    <definedName name="loan3" localSheetId="2">[20]Jaroszow1!#REF!</definedName>
    <definedName name="loan3">[21]Jaroszow1!#REF!</definedName>
    <definedName name="Longitude" localSheetId="2">[22]Chojnice_2009!$D$50</definedName>
    <definedName name="Longitude">[23]Chojnice_2009!$D$50</definedName>
    <definedName name="mies_koszt_kwal" localSheetId="2">[14]Sumy_posrednie!$D$15:$AM$15</definedName>
    <definedName name="mies_koszt_kwal">[15]Sumy_posrednie!$D$15:$AM$15</definedName>
    <definedName name="mies_koszt_nieKwal" localSheetId="2">[14]Sumy_posrednie!$D$17:$AM$17</definedName>
    <definedName name="mies_koszt_nieKwal">[15]Sumy_posrednie!$D$17:$AM$17</definedName>
    <definedName name="mies_nieref_koszt_Kwa" localSheetId="2">[14]Sumy_posrednie!$D$16:$AM$16</definedName>
    <definedName name="mies_nieref_koszt_Kwa">[15]Sumy_posrednie!$D$16:$AM$16</definedName>
    <definedName name="monthly_fund_date" localSheetId="2">[14]Sumy_posrednie!$D$7:$AM$7</definedName>
    <definedName name="monthly_fund_date">[15]Sumy_posrednie!$D$7:$AM$7</definedName>
    <definedName name="monthly_fund_datevalue" localSheetId="2">[14]Sumy_posrednie!$D$8:$AM$8</definedName>
    <definedName name="monthly_fund_datevalue">[15]Sumy_posrednie!$D$8:$AM$8</definedName>
    <definedName name="months_of_year" localSheetId="2">[14]List!$C$3:$N$3</definedName>
    <definedName name="months_of_year">[15]List!$C$3:$N$3</definedName>
    <definedName name="Nakl_szczegolowe" localSheetId="2">[11]zalozenia_wyniki!#REF!</definedName>
    <definedName name="Nakl_szczegolowe">[12]zalozenia_wyniki!#REF!</definedName>
    <definedName name="NAKŁADY_INWESTYCYJNE_SZCZEGÓŁY" localSheetId="2">[9]zalozenia_wyniki!#REF!</definedName>
    <definedName name="NAKŁADY_INWESTYCYJNE_SZCZEGÓŁY">[10]zalozenia_wyniki!#REF!</definedName>
    <definedName name="non_eligible_expense_category" localSheetId="2">'[14]część I,II,III'!$C$84:$I$84</definedName>
    <definedName name="non_eligible_expense_category">'[15]część I,II,III'!$C$84:$I$84</definedName>
    <definedName name="NPV" localSheetId="2">#REF!</definedName>
    <definedName name="NPV">#REF!</definedName>
    <definedName name="obszar" localSheetId="2">#REF!</definedName>
    <definedName name="obszar">#REF!</definedName>
    <definedName name="_xlnm.Print_Area" localSheetId="1">Efektywnosc!$B$2:$U$60</definedName>
    <definedName name="Oprocentowanie2" localSheetId="2">[25]koszty!#REF!</definedName>
    <definedName name="Oprocentowanie2">[26]koszty!#REF!</definedName>
    <definedName name="other_eligible_expense_category_0" localSheetId="2">'[14]część I,II,III'!$C$73:$I$73</definedName>
    <definedName name="other_eligible_expense_category_0">'[15]część I,II,III'!$C$73:$I$73</definedName>
    <definedName name="other_eligible_expense_category_1" localSheetId="2">'[14]część I,II,III'!$C$74:$I$74</definedName>
    <definedName name="other_eligible_expense_category_1">'[15]część I,II,III'!$C$74:$I$74</definedName>
    <definedName name="other_eligible_expense_category_2" localSheetId="2">'[14]część I,II,III'!$C$75:$I$75</definedName>
    <definedName name="other_eligible_expense_category_2">'[15]część I,II,III'!$C$75:$I$75</definedName>
    <definedName name="other_eligible_expense_category_3" localSheetId="2">'[14]część I,II,III'!$C$76:$I$76</definedName>
    <definedName name="other_eligible_expense_category_3">'[15]część I,II,III'!$C$76:$I$76</definedName>
    <definedName name="P_Podatek_4_5_1" localSheetId="2">[14]Wniosek!$P$141</definedName>
    <definedName name="P_Podatek_4_5_1">[15]Wniosek!$P$141</definedName>
    <definedName name="P_USERS" localSheetId="2">#REF!</definedName>
    <definedName name="P_USERS">#REF!</definedName>
    <definedName name="Paliwa" localSheetId="2">[11]zalozenia_wyniki!#REF!</definedName>
    <definedName name="Paliwa">[12]zalozenia_wyniki!#REF!</definedName>
    <definedName name="piped_water_1996" localSheetId="2">#REF!</definedName>
    <definedName name="piped_water_1996">#REF!</definedName>
    <definedName name="pir1_actual_start_datevalue" localSheetId="2">'[14]część V'!$C$32</definedName>
    <definedName name="pir1_actual_start_datevalue">'[15]część V'!$C$32</definedName>
    <definedName name="pog" localSheetId="2">#REF!</definedName>
    <definedName name="pog">#REF!</definedName>
    <definedName name="pog_w" localSheetId="2">#REF!</definedName>
    <definedName name="pog_w">#REF!</definedName>
    <definedName name="pog_w2" localSheetId="2">#REF!</definedName>
    <definedName name="pog_w2">#REF!</definedName>
    <definedName name="pog1_w" localSheetId="2">#REF!</definedName>
    <definedName name="pog1_w">#REF!</definedName>
    <definedName name="pog1_w2" localSheetId="2">#REF!</definedName>
    <definedName name="pog1_w2">#REF!</definedName>
    <definedName name="pog2_w" localSheetId="2">#REF!</definedName>
    <definedName name="pog2_w">#REF!</definedName>
    <definedName name="pog2_w2" localSheetId="2">#REF!</definedName>
    <definedName name="pog2_w2">#REF!</definedName>
    <definedName name="pog3_w" localSheetId="2">#REF!</definedName>
    <definedName name="pog3_w">#REF!</definedName>
    <definedName name="pog3_w2" localSheetId="2">#REF!</definedName>
    <definedName name="pog3_w2">#REF!</definedName>
    <definedName name="pog4_w" localSheetId="2">#REF!</definedName>
    <definedName name="pog4_w">#REF!</definedName>
    <definedName name="pog4_w2" localSheetId="2">#REF!</definedName>
    <definedName name="pog4_w2">#REF!</definedName>
    <definedName name="pog5_w" localSheetId="2">#REF!</definedName>
    <definedName name="pog5_w">#REF!</definedName>
    <definedName name="pog5_w2" localSheetId="2">#REF!</definedName>
    <definedName name="pog5_w2">#REF!</definedName>
    <definedName name="pog6_w" localSheetId="2">#REF!</definedName>
    <definedName name="pog6_w">#REF!</definedName>
    <definedName name="pog6_w2" localSheetId="2">#REF!</definedName>
    <definedName name="pog6_w2">#REF!</definedName>
    <definedName name="project_planned_completion_datevalue" localSheetId="2">[14]Sumy_posrednie!$B$6</definedName>
    <definedName name="project_planned_completion_datevalue">[15]Sumy_posrednie!$B$6</definedName>
    <definedName name="project_planned_start" localSheetId="2">'[14]część I,II,III'!$C$36</definedName>
    <definedName name="project_planned_start">'[15]część I,II,III'!$C$36</definedName>
    <definedName name="project_planned_start_datevalue" localSheetId="2">[14]Sumy_posrednie!$B$5</definedName>
    <definedName name="project_planned_start_datevalue">[15]Sumy_posrednie!$B$5</definedName>
    <definedName name="prowizja" localSheetId="2">[25]Założenia!#REF!</definedName>
    <definedName name="prowizja">[26]Założenia!#REF!</definedName>
    <definedName name="qq" localSheetId="2">#REF!</definedName>
    <definedName name="qq">#REF!</definedName>
    <definedName name="qqqqq" localSheetId="2">#REF!</definedName>
    <definedName name="qqqqq">#REF!</definedName>
    <definedName name="rat" localSheetId="2">[25]Założenia!#REF!</definedName>
    <definedName name="rat">[26]Założenia!#REF!</definedName>
    <definedName name="regx2" localSheetId="2" hidden="1">#REF!</definedName>
    <definedName name="regx2" hidden="1">#REF!</definedName>
    <definedName name="_xlnm.Recorder" localSheetId="2">#REF!</definedName>
    <definedName name="_xlnm.Recorder">#REF!</definedName>
    <definedName name="Rentowność_dzia_alności_podstawowej">[19]FO1NOWE!$B$104:$AZ$104,[19]FO1NOWE!$B$105:$AZ$105</definedName>
    <definedName name="repay1" localSheetId="2">[20]Jaroszow1!#REF!</definedName>
    <definedName name="repay1">[21]Jaroszow1!#REF!</definedName>
    <definedName name="repay2" localSheetId="2">[20]Jaroszow1!#REF!</definedName>
    <definedName name="repay2">[21]Jaroszow1!#REF!</definedName>
    <definedName name="repay3" localSheetId="2">[20]Jaroszow1!#REF!</definedName>
    <definedName name="repay3">[21]Jaroszow1!#REF!</definedName>
    <definedName name="report_period_end_month_datevalue" localSheetId="2">'[14]część V'!$D$34:$O$34</definedName>
    <definedName name="report_period_end_month_datevalue">'[15]część V'!$D$34:$O$34</definedName>
    <definedName name="report_period_end_month_datevalue_0" localSheetId="2">'[14]część V'!$D$34</definedName>
    <definedName name="report_period_end_month_datevalue_0">'[15]część V'!$D$34</definedName>
    <definedName name="report_period_end_month_datevalue_1" localSheetId="2">'[14]część V'!$E$34</definedName>
    <definedName name="report_period_end_month_datevalue_1">'[15]część V'!$E$34</definedName>
    <definedName name="report_period_end_month_datevalue_10" localSheetId="2">'[14]część V'!$N$34</definedName>
    <definedName name="report_period_end_month_datevalue_10">'[15]część V'!$N$34</definedName>
    <definedName name="report_period_end_month_datevalue_2" localSheetId="2">'[14]część V'!$F$34</definedName>
    <definedName name="report_period_end_month_datevalue_2">'[15]część V'!$F$34</definedName>
    <definedName name="report_period_end_month_datevalue_3" localSheetId="2">'[14]część V'!$G$34</definedName>
    <definedName name="report_period_end_month_datevalue_3">'[15]część V'!$G$34</definedName>
    <definedName name="report_period_end_month_datevalue_4" localSheetId="2">'[14]część V'!$H$34</definedName>
    <definedName name="report_period_end_month_datevalue_4">'[15]część V'!$H$34</definedName>
    <definedName name="report_period_end_month_datevalue_5" localSheetId="2">'[14]część V'!$I$34</definedName>
    <definedName name="report_period_end_month_datevalue_5">'[15]część V'!$I$34</definedName>
    <definedName name="report_period_end_month_datevalue_6" localSheetId="2">'[14]część V'!$J$34</definedName>
    <definedName name="report_period_end_month_datevalue_6">'[15]część V'!$J$34</definedName>
    <definedName name="report_period_end_month_datevalue_7" localSheetId="2">'[14]część V'!$K$34</definedName>
    <definedName name="report_period_end_month_datevalue_7">'[15]część V'!$K$34</definedName>
    <definedName name="report_period_end_month_datevalue_8" localSheetId="2">'[14]część V'!$L$34</definedName>
    <definedName name="report_period_end_month_datevalue_8">'[15]część V'!$L$34</definedName>
    <definedName name="report_period_end_month_datevalue_9" localSheetId="2">'[14]część V'!$M$34</definedName>
    <definedName name="report_period_end_month_datevalue_9">'[15]część V'!$M$34</definedName>
    <definedName name="report_period_end_month_text" localSheetId="2">'[14]część V'!$D$16:$O$16</definedName>
    <definedName name="report_period_end_month_text">'[15]część V'!$D$16:$O$16</definedName>
    <definedName name="report_period_start_month_datevalue" localSheetId="2">'[14]część V'!$D$33:$O$33</definedName>
    <definedName name="report_period_start_month_datevalue">'[15]część V'!$D$33:$O$33</definedName>
    <definedName name="report_period_start_month_datevalue_0" localSheetId="2">'[14]część V'!$D$33</definedName>
    <definedName name="report_period_start_month_datevalue_0">'[15]część V'!$D$33</definedName>
    <definedName name="report_period_start_month_datevalue_1" localSheetId="2">'[14]część V'!$E$33</definedName>
    <definedName name="report_period_start_month_datevalue_1">'[15]część V'!$E$33</definedName>
    <definedName name="report_period_start_month_datevalue_10" localSheetId="2">'[14]część V'!$N$33</definedName>
    <definedName name="report_period_start_month_datevalue_10">'[15]część V'!$N$33</definedName>
    <definedName name="report_period_start_month_datevalue_2" localSheetId="2">'[14]część V'!$F$33</definedName>
    <definedName name="report_period_start_month_datevalue_2">'[15]część V'!$F$33</definedName>
    <definedName name="report_period_start_month_datevalue_3" localSheetId="2">'[14]część V'!$G$33</definedName>
    <definedName name="report_period_start_month_datevalue_3">'[15]część V'!$G$33</definedName>
    <definedName name="report_period_start_month_datevalue_4" localSheetId="2">'[14]część V'!$H$33</definedName>
    <definedName name="report_period_start_month_datevalue_4">'[15]część V'!$H$33</definedName>
    <definedName name="report_period_start_month_datevalue_5" localSheetId="2">'[14]część V'!$I$33</definedName>
    <definedName name="report_period_start_month_datevalue_5">'[15]część V'!$I$33</definedName>
    <definedName name="report_period_start_month_datevalue_6" localSheetId="2">'[14]część V'!$J$33</definedName>
    <definedName name="report_period_start_month_datevalue_6">'[15]część V'!$J$33</definedName>
    <definedName name="report_period_start_month_datevalue_7" localSheetId="2">'[14]część V'!$K$33</definedName>
    <definedName name="report_period_start_month_datevalue_7">'[15]część V'!$K$33</definedName>
    <definedName name="report_period_start_month_datevalue_8" localSheetId="2">'[14]część V'!$L$33</definedName>
    <definedName name="report_period_start_month_datevalue_8">'[15]część V'!$L$33</definedName>
    <definedName name="report_period_start_month_datevalue_9" localSheetId="2">'[14]część V'!$M$33</definedName>
    <definedName name="report_period_start_month_datevalue_9">'[15]część V'!$M$33</definedName>
    <definedName name="REVENUES" localSheetId="2">#REF!</definedName>
    <definedName name="REVENUES">#REF!</definedName>
    <definedName name="RGK">'[13]krosno -&gt; grupę, amortyzację'!$J$2:$J$16384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TRUE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cz_koszt_Kwal_2013" localSheetId="2">[14]Sumy_posrednie!$C$19</definedName>
    <definedName name="Rocz_koszt_Kwal_2013">[15]Sumy_posrednie!$C$19</definedName>
    <definedName name="Rocz_koszt_Kwal_2014" localSheetId="2">[14]Sumy_posrednie!$C$20</definedName>
    <definedName name="Rocz_koszt_Kwal_2014">[15]Sumy_posrednie!$C$20</definedName>
    <definedName name="Rocz_koszt_nieKwal_2013" localSheetId="2">[14]Sumy_posrednie!$C$33</definedName>
    <definedName name="Rocz_koszt_nieKwal_2013">[15]Sumy_posrednie!$C$33</definedName>
    <definedName name="Rocz_koszt_nieKwal_2014" localSheetId="2">[14]Sumy_posrednie!$C$34</definedName>
    <definedName name="Rocz_koszt_nieKwal_2014">[15]Sumy_posrednie!$C$34</definedName>
    <definedName name="Rocz_koszt_nieKwal_2015" localSheetId="2">[14]Sumy_posrednie!$C$35</definedName>
    <definedName name="Rocz_koszt_nieKwal_2015">[15]Sumy_posrednie!$C$35</definedName>
    <definedName name="Rocz_koszt_nieKwal_2016" localSheetId="2">[14]Sumy_posrednie!$C$36</definedName>
    <definedName name="Rocz_koszt_nieKwal_2016">[15]Sumy_posrednie!$C$36</definedName>
    <definedName name="Rocz_koszt_nieKwal_2017" localSheetId="2">[14]Sumy_posrednie!$C$37</definedName>
    <definedName name="Rocz_koszt_nieKwal_2017">[15]Sumy_posrednie!$C$37</definedName>
    <definedName name="Rocz_koszt_nieKwal_2018" localSheetId="2">[14]Sumy_posrednie!$C$38</definedName>
    <definedName name="Rocz_koszt_nieKwal_2018">[15]Sumy_posrednie!$C$38</definedName>
    <definedName name="Rocz_nieref_koszt_Kwal_2013" localSheetId="2">[14]Sumy_posrednie!$C$26</definedName>
    <definedName name="Rocz_nieref_koszt_Kwal_2013">[15]Sumy_posrednie!$C$26</definedName>
    <definedName name="Rocz_nieref_koszt_Kwal_2014" localSheetId="2">[14]Sumy_posrednie!$C$27</definedName>
    <definedName name="Rocz_nieref_koszt_Kwal_2014">[15]Sumy_posrednie!$C$27</definedName>
    <definedName name="Rocz_nieref_koszt_Kwal_2015" localSheetId="2">[14]Sumy_posrednie!$C$28</definedName>
    <definedName name="Rocz_nieref_koszt_Kwal_2015">[15]Sumy_posrednie!$C$28</definedName>
    <definedName name="Rocz_nieref_koszt_Kwal_2016" localSheetId="2">[14]Sumy_posrednie!$C$29</definedName>
    <definedName name="Rocz_nieref_koszt_Kwal_2016">[15]Sumy_posrednie!$C$29</definedName>
    <definedName name="Rocz_nieref_koszt_Kwal_2017" localSheetId="2">[14]Sumy_posrednie!$C$30</definedName>
    <definedName name="Rocz_nieref_koszt_Kwal_2017">[15]Sumy_posrednie!$C$30</definedName>
    <definedName name="Rocz_nieref_koszt_Kwal_2018" localSheetId="2">[14]Sumy_posrednie!$C$31</definedName>
    <definedName name="Rocz_nieref_koszt_Kwal_2018">[15]Sumy_posrednie!$C$31</definedName>
    <definedName name="rofa" localSheetId="2">[20]Jaroszow1!#REF!</definedName>
    <definedName name="rofa">[21]Jaroszow1!#REF!</definedName>
    <definedName name="Rok1_w" localSheetId="2">#REF!</definedName>
    <definedName name="Rok1_w">#REF!</definedName>
    <definedName name="Rok1_w2" localSheetId="2">#REF!</definedName>
    <definedName name="Rok1_w2">#REF!</definedName>
    <definedName name="Rok10_w" localSheetId="2">#REF!</definedName>
    <definedName name="Rok10_w">#REF!</definedName>
    <definedName name="Rok2_w" localSheetId="2">#REF!</definedName>
    <definedName name="Rok2_w">#REF!</definedName>
    <definedName name="Rok2_w2" localSheetId="2">#REF!</definedName>
    <definedName name="Rok2_w2">#REF!</definedName>
    <definedName name="Rok3_w" localSheetId="2">#REF!</definedName>
    <definedName name="Rok3_w">#REF!</definedName>
    <definedName name="Rok3_w2" localSheetId="2">#REF!</definedName>
    <definedName name="Rok3_w2">#REF!</definedName>
    <definedName name="Rok4_w" localSheetId="2">#REF!</definedName>
    <definedName name="Rok4_w">#REF!</definedName>
    <definedName name="Rok4_w2" localSheetId="2">#REF!</definedName>
    <definedName name="Rok4_w2">#REF!</definedName>
    <definedName name="Rok5_w" localSheetId="2">#REF!</definedName>
    <definedName name="Rok5_w">#REF!</definedName>
    <definedName name="Rok5_w2" localSheetId="2">#REF!</definedName>
    <definedName name="Rok5_w2">#REF!</definedName>
    <definedName name="Rok6_w" localSheetId="2">#REF!</definedName>
    <definedName name="Rok6_w">#REF!</definedName>
    <definedName name="Rok6_w2" localSheetId="2">#REF!</definedName>
    <definedName name="Rok6_w2">#REF!</definedName>
    <definedName name="Rok7_w" localSheetId="2">#REF!</definedName>
    <definedName name="Rok7_w">#REF!</definedName>
    <definedName name="Rok8_w" localSheetId="2">#REF!</definedName>
    <definedName name="Rok8_w">#REF!</definedName>
    <definedName name="Rok9_w" localSheetId="2">#REF!</definedName>
    <definedName name="Rok9_w">#REF!</definedName>
    <definedName name="rrr" localSheetId="2">#REF!</definedName>
    <definedName name="rrr">#REF!</definedName>
    <definedName name="SA" localSheetId="2">#REF!</definedName>
    <definedName name="SA">#REF!</definedName>
    <definedName name="sa_eb" localSheetId="2">#REF!</definedName>
    <definedName name="sa_eb">#REF!</definedName>
    <definedName name="sa_inv" localSheetId="2">#REF!</definedName>
    <definedName name="sa_inv">#REF!</definedName>
    <definedName name="SD" localSheetId="2">#REF!</definedName>
    <definedName name="SD">#REF!</definedName>
    <definedName name="SDD" localSheetId="2">#REF!</definedName>
    <definedName name="SDD">#REF!</definedName>
    <definedName name="SERF" localSheetId="2">#REF!</definedName>
    <definedName name="SERF">#REF!</definedName>
    <definedName name="sg" localSheetId="2">[11]zalozenia_wyniki!#REF!</definedName>
    <definedName name="sg">[12]zalozenia_wyniki!#REF!</definedName>
    <definedName name="ss" localSheetId="2" hidden="1">#REF!</definedName>
    <definedName name="ss" hidden="1">#REF!</definedName>
    <definedName name="ssssss" localSheetId="2">#REF!</definedName>
    <definedName name="ssssss">#REF!</definedName>
    <definedName name="sum_cost_breakdown_annual_total" localSheetId="2">'[14]część I,II,III'!$J$77</definedName>
    <definedName name="sum_cost_breakdown_annual_total">'[15]część I,II,III'!$J$77</definedName>
    <definedName name="sum_eligible_expense_category_0" localSheetId="2">'[14]część I,II,III'!$J$65</definedName>
    <definedName name="sum_eligible_expense_category_0">'[15]część I,II,III'!$J$65</definedName>
    <definedName name="sum_eligible_expense_category_1" localSheetId="2">'[14]część I,II,III'!$J$66</definedName>
    <definedName name="sum_eligible_expense_category_1">'[15]część I,II,III'!$J$66</definedName>
    <definedName name="sum_eligible_expense_category_2" localSheetId="2">'[14]część I,II,III'!$J$67</definedName>
    <definedName name="sum_eligible_expense_category_2">'[15]część I,II,III'!$J$67</definedName>
    <definedName name="sum_eligible_expense_category_3" localSheetId="2">'[14]część I,II,III'!$J$68</definedName>
    <definedName name="sum_eligible_expense_category_3">'[15]część I,II,III'!$J$68</definedName>
    <definedName name="sum_eligible_expense_category_4" localSheetId="2">'[14]część I,II,III'!$J$69</definedName>
    <definedName name="sum_eligible_expense_category_4">'[15]część I,II,III'!$J$69</definedName>
    <definedName name="sum_eligible_expense_category_6" localSheetId="2">'[14]część I,II,III'!$J$70</definedName>
    <definedName name="sum_eligible_expense_category_6">'[15]część I,II,III'!$J$70</definedName>
    <definedName name="sum_eligible_expense_category_7" localSheetId="2">'[14]część I,II,III'!$J$71</definedName>
    <definedName name="sum_eligible_expense_category_7">'[15]część I,II,III'!$J$71</definedName>
    <definedName name="sum_eligible_expense_category_8" localSheetId="2">'[14]część I,II,III'!$J$72</definedName>
    <definedName name="sum_eligible_expense_category_8">'[15]część I,II,III'!$J$72</definedName>
    <definedName name="sum_non_el_ex" localSheetId="2">'[14]część I,II,III'!$J$84</definedName>
    <definedName name="sum_non_el_ex">'[15]część I,II,III'!$J$84</definedName>
    <definedName name="sum_other_eligible_expense_category_0" localSheetId="2">'[14]część I,II,III'!$J$73</definedName>
    <definedName name="sum_other_eligible_expense_category_0">'[15]część I,II,III'!$J$73</definedName>
    <definedName name="sum_other_eligible_expense_category_1" localSheetId="2">'[14]część I,II,III'!$J$74</definedName>
    <definedName name="sum_other_eligible_expense_category_1">'[15]część I,II,III'!$J$74</definedName>
    <definedName name="sum_other_eligible_expense_category_2" localSheetId="2">'[14]część I,II,III'!$J$75</definedName>
    <definedName name="sum_other_eligible_expense_category_2">'[15]część I,II,III'!$J$75</definedName>
    <definedName name="sum_total_eligible_expenses" localSheetId="2">'[14]część I,II,III'!$J$80</definedName>
    <definedName name="sum_total_eligible_expenses">'[15]część I,II,III'!$J$80</definedName>
    <definedName name="sum_total_project_cost" localSheetId="2">'[14]część I,II,III'!$J$85</definedName>
    <definedName name="sum_total_project_cost">'[15]część I,II,III'!$J$85</definedName>
    <definedName name="SUMA" localSheetId="2">#REF!</definedName>
    <definedName name="SUMA">#REF!</definedName>
    <definedName name="SUMA_GBA" localSheetId="2">#REF!</definedName>
    <definedName name="SUMA_GBA">#REF!</definedName>
    <definedName name="SUMA_KK" localSheetId="2">#REF!</definedName>
    <definedName name="SUMA_KK">#REF!</definedName>
    <definedName name="SUMMA" localSheetId="2">#REF!</definedName>
    <definedName name="SUMMA">#REF!</definedName>
    <definedName name="SWR" localSheetId="2">#REF!</definedName>
    <definedName name="SWR">#REF!</definedName>
    <definedName name="SWRF" localSheetId="2">#REF!</definedName>
    <definedName name="SWRF">#REF!</definedName>
    <definedName name="TAB.4" localSheetId="2">#REF!</definedName>
    <definedName name="TAB.4">#REF!</definedName>
    <definedName name="tax" localSheetId="2">[20]Jaroszow1!#REF!</definedName>
    <definedName name="tax">[21]Jaroszow1!#REF!</definedName>
    <definedName name="total_eligible_expenses_2" localSheetId="2">'[14]część I,II,III'!$E$80</definedName>
    <definedName name="total_eligible_expenses_2">'[15]część I,II,III'!$E$80</definedName>
    <definedName name="total_project_cost" localSheetId="2">'[14]część I,II,III'!$C$85:$I$85</definedName>
    <definedName name="total_project_cost">'[15]część I,II,III'!$C$85:$I$85</definedName>
    <definedName name="total_water_ec_1996" localSheetId="2">#REF!</definedName>
    <definedName name="total_water_ec_1996">#REF!</definedName>
    <definedName name="ttt" localSheetId="2">#REF!</definedName>
    <definedName name="ttt">#REF!</definedName>
    <definedName name="tttttt" localSheetId="2">#REF!</definedName>
    <definedName name="tttttt">#REF!</definedName>
    <definedName name="tttttttt" localSheetId="2">#REF!</definedName>
    <definedName name="tttttttt">#REF!</definedName>
    <definedName name="turb" localSheetId="2">[11]zalozenia_wyniki!#REF!</definedName>
    <definedName name="turb">[12]zalozenia_wyniki!#REF!</definedName>
    <definedName name="turb_2" localSheetId="2">[11]zalozenia_wyniki!#REF!</definedName>
    <definedName name="turb_2">[12]zalozenia_wyniki!#REF!</definedName>
    <definedName name="Turbina_Nr_1" localSheetId="2">[9]zalozenia_wyniki!#REF!</definedName>
    <definedName name="Turbina_Nr_1">[10]zalozenia_wyniki!#REF!</definedName>
    <definedName name="Turbina_Nr_2" localSheetId="2">[9]zalozenia_wyniki!#REF!</definedName>
    <definedName name="Turbina_Nr_2">[10]zalozenia_wyniki!#REF!</definedName>
    <definedName name="tyyu" localSheetId="2">#REF!</definedName>
    <definedName name="tyyu">#REF!</definedName>
    <definedName name="V_finansowanie" localSheetId="2">[11]zalozenia_wyniki!$G$20:$G$31</definedName>
    <definedName name="V_finansowanie">[12]zalozenia_wyniki!$G$20:$G$31</definedName>
    <definedName name="V_ŹRÓDŁA_I_SPOSOBY_FINANSOWANIA" localSheetId="2">[9]zalozenia_wyniki!$G$18:$G$28</definedName>
    <definedName name="V_ŹRÓDŁA_I_SPOSOBY_FINANSOWANIA">[10]zalozenia_wyniki!$G$18:$G$28</definedName>
    <definedName name="VI__KREDYTOWANIE_INWESTYCJI" localSheetId="2">[9]zalozenia_wyniki!$B$57:$B$67</definedName>
    <definedName name="VI__KREDYTOWANIE_INWESTYCJI">[10]zalozenia_wyniki!$B$57:$B$67</definedName>
    <definedName name="VI_kredyt" localSheetId="2">[11]zalozenia_wyniki!$B$60:$B$70</definedName>
    <definedName name="VI_kredyt">[12]zalozenia_wyniki!$B$60:$B$70</definedName>
    <definedName name="wariant">[27]wariant!$B$3</definedName>
    <definedName name="Wentyl05" localSheetId="2">#REF!</definedName>
    <definedName name="Wentyl05">#REF!</definedName>
    <definedName name="Wskaźnik_bie__cej_p_ynności">[19]FO1NOWE!$B$85,[19]FO1NOWE!$B$85:$AZ$85</definedName>
    <definedName name="Wskaźnik_p_ynności_szybki">[19]FO1NOWE!$B$85,[19]FO1NOWE!$B$85:$AZ$85,[19]FO1NOWE!$B$86:$AZ$86</definedName>
    <definedName name="www" localSheetId="2">#REF!</definedName>
    <definedName name="www">#REF!</definedName>
    <definedName name="wwww" localSheetId="2">#REF!</definedName>
    <definedName name="wwww">#REF!</definedName>
    <definedName name="wwwwww" localSheetId="2">#REF!</definedName>
    <definedName name="wwwwww">#REF!</definedName>
    <definedName name="xxx" localSheetId="2" hidden="1">#REF!</definedName>
    <definedName name="xxx" hidden="1">#REF!</definedName>
    <definedName name="year2000" localSheetId="2">#REF!</definedName>
    <definedName name="year2000">#REF!</definedName>
    <definedName name="year2005" localSheetId="2">#REF!</definedName>
    <definedName name="year2005">#REF!</definedName>
    <definedName name="years" localSheetId="2">#REF!</definedName>
    <definedName name="years">#REF!</definedName>
    <definedName name="Zobowi_zania_biezace__F_01_dz.3_poz_04">[19]FO1NOWE!$B$53:$AZ$53,[19]FO1NOWE!$B$55:$AZ$55</definedName>
    <definedName name="Zobowi_zania_d_ugoterminowe__F_01_dz3_poz_01">[19]FO1NOWE!$B$53:$AZ$53,[19]FO1NOWE!$B$55:$AZ$55,[19]FO1NOWE!$B$53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2" l="1"/>
  <c r="C48" i="2"/>
  <c r="D49" i="2" l="1"/>
  <c r="D25" i="3"/>
  <c r="D24" i="3"/>
  <c r="D18" i="3"/>
  <c r="D17" i="3"/>
  <c r="D20" i="2" l="1"/>
  <c r="G20" i="1" l="1"/>
  <c r="H20" i="1"/>
  <c r="H19" i="1"/>
  <c r="G19" i="1"/>
  <c r="G13" i="1" l="1"/>
  <c r="G25" i="1"/>
  <c r="G39" i="1" s="1"/>
  <c r="G53" i="1" s="1"/>
  <c r="H25" i="1"/>
  <c r="H39" i="1" s="1"/>
  <c r="H53" i="1" s="1"/>
  <c r="F25" i="1"/>
  <c r="F39" i="1" s="1"/>
  <c r="F53" i="1" s="1"/>
  <c r="G21" i="1"/>
  <c r="H21" i="1"/>
  <c r="H13" i="1"/>
  <c r="T55" i="1" l="1"/>
  <c r="U55" i="1"/>
  <c r="T28" i="1"/>
  <c r="T42" i="1" s="1"/>
  <c r="U28" i="1"/>
  <c r="U42" i="1" s="1"/>
  <c r="D15" i="2"/>
  <c r="D24" i="2" s="1"/>
  <c r="F12" i="1"/>
  <c r="G31" i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G30" i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F29" i="1"/>
  <c r="F30" i="1" s="1"/>
  <c r="F32" i="1" s="1"/>
  <c r="F56" i="1" s="1"/>
  <c r="G28" i="1"/>
  <c r="F11" i="1"/>
  <c r="F6" i="1"/>
  <c r="F18" i="1" s="1"/>
  <c r="E58" i="1"/>
  <c r="C58" i="1"/>
  <c r="D57" i="1"/>
  <c r="D56" i="1"/>
  <c r="S55" i="1"/>
  <c r="R55" i="1"/>
  <c r="Q55" i="1"/>
  <c r="P55" i="1"/>
  <c r="O55" i="1"/>
  <c r="N55" i="1"/>
  <c r="M55" i="1"/>
  <c r="L55" i="1"/>
  <c r="K55" i="1"/>
  <c r="J55" i="1"/>
  <c r="D55" i="1"/>
  <c r="C55" i="1"/>
  <c r="I41" i="1"/>
  <c r="I55" i="1" s="1"/>
  <c r="S28" i="1"/>
  <c r="R28" i="1"/>
  <c r="Q28" i="1"/>
  <c r="P28" i="1"/>
  <c r="O28" i="1"/>
  <c r="N28" i="1"/>
  <c r="M28" i="1"/>
  <c r="L28" i="1"/>
  <c r="K28" i="1"/>
  <c r="J28" i="1"/>
  <c r="I28" i="1"/>
  <c r="H28" i="1"/>
  <c r="F28" i="1"/>
  <c r="E10" i="1"/>
  <c r="E9" i="1"/>
  <c r="F19" i="1" l="1"/>
  <c r="E19" i="1" s="1"/>
  <c r="F13" i="1"/>
  <c r="F41" i="1" s="1"/>
  <c r="F20" i="1"/>
  <c r="E20" i="1" s="1"/>
  <c r="T44" i="1"/>
  <c r="U30" i="1"/>
  <c r="U44" i="1" s="1"/>
  <c r="F24" i="1"/>
  <c r="F38" i="1" s="1"/>
  <c r="F52" i="1" s="1"/>
  <c r="F45" i="1"/>
  <c r="G6" i="1"/>
  <c r="H6" i="1" s="1"/>
  <c r="H18" i="1" s="1"/>
  <c r="G41" i="1"/>
  <c r="E11" i="1"/>
  <c r="E14" i="1" s="1"/>
  <c r="E12" i="1"/>
  <c r="E15" i="1" s="1"/>
  <c r="H41" i="1"/>
  <c r="J42" i="1"/>
  <c r="N42" i="1"/>
  <c r="R42" i="1"/>
  <c r="K42" i="1"/>
  <c r="S42" i="1"/>
  <c r="F44" i="1"/>
  <c r="G29" i="1"/>
  <c r="G43" i="1" s="1"/>
  <c r="O42" i="1"/>
  <c r="F43" i="1"/>
  <c r="L42" i="1"/>
  <c r="P42" i="1"/>
  <c r="I42" i="1"/>
  <c r="M42" i="1"/>
  <c r="Q42" i="1"/>
  <c r="G55" i="1" l="1"/>
  <c r="G42" i="1"/>
  <c r="H24" i="1"/>
  <c r="H38" i="1" s="1"/>
  <c r="H52" i="1" s="1"/>
  <c r="I6" i="1"/>
  <c r="I18" i="1" s="1"/>
  <c r="I24" i="1" s="1"/>
  <c r="G18" i="1"/>
  <c r="H29" i="1"/>
  <c r="F21" i="1"/>
  <c r="E13" i="1"/>
  <c r="H55" i="1"/>
  <c r="H42" i="1"/>
  <c r="E41" i="1"/>
  <c r="F55" i="1"/>
  <c r="F57" i="1" s="1"/>
  <c r="F42" i="1"/>
  <c r="J6" i="1" l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G24" i="1"/>
  <c r="G38" i="1" s="1"/>
  <c r="G52" i="1" s="1"/>
  <c r="E46" i="1"/>
  <c r="E21" i="1"/>
  <c r="E34" i="1" s="1"/>
  <c r="I29" i="1"/>
  <c r="H43" i="1"/>
  <c r="E42" i="1"/>
  <c r="J18" i="1"/>
  <c r="K18" i="1" l="1"/>
  <c r="J24" i="1"/>
  <c r="I43" i="1"/>
  <c r="J29" i="1"/>
  <c r="L18" i="1" l="1"/>
  <c r="K24" i="1"/>
  <c r="I38" i="1"/>
  <c r="K29" i="1"/>
  <c r="J43" i="1"/>
  <c r="M18" i="1" l="1"/>
  <c r="L24" i="1"/>
  <c r="L29" i="1"/>
  <c r="K43" i="1"/>
  <c r="J38" i="1"/>
  <c r="I52" i="1"/>
  <c r="N18" i="1" l="1"/>
  <c r="M24" i="1"/>
  <c r="J52" i="1"/>
  <c r="K38" i="1"/>
  <c r="M29" i="1"/>
  <c r="L43" i="1"/>
  <c r="O18" i="1" l="1"/>
  <c r="N24" i="1"/>
  <c r="N29" i="1"/>
  <c r="M43" i="1"/>
  <c r="K52" i="1"/>
  <c r="L38" i="1"/>
  <c r="P18" i="1" l="1"/>
  <c r="O24" i="1"/>
  <c r="O29" i="1"/>
  <c r="N43" i="1"/>
  <c r="L52" i="1"/>
  <c r="M38" i="1"/>
  <c r="Q18" i="1" l="1"/>
  <c r="P24" i="1"/>
  <c r="P29" i="1"/>
  <c r="O43" i="1"/>
  <c r="N38" i="1"/>
  <c r="M52" i="1"/>
  <c r="R18" i="1" l="1"/>
  <c r="Q24" i="1"/>
  <c r="N52" i="1"/>
  <c r="O38" i="1"/>
  <c r="Q29" i="1"/>
  <c r="P43" i="1"/>
  <c r="S18" i="1" l="1"/>
  <c r="T18" i="1" s="1"/>
  <c r="R24" i="1"/>
  <c r="Q43" i="1"/>
  <c r="R29" i="1"/>
  <c r="O52" i="1"/>
  <c r="P38" i="1"/>
  <c r="T24" i="1" l="1"/>
  <c r="U18" i="1"/>
  <c r="U24" i="1" s="1"/>
  <c r="S24" i="1"/>
  <c r="S29" i="1"/>
  <c r="T29" i="1" s="1"/>
  <c r="R43" i="1"/>
  <c r="P52" i="1"/>
  <c r="Q38" i="1"/>
  <c r="U29" i="1" l="1"/>
  <c r="T43" i="1"/>
  <c r="T32" i="1"/>
  <c r="S43" i="1"/>
  <c r="R38" i="1"/>
  <c r="Q52" i="1"/>
  <c r="T56" i="1" l="1"/>
  <c r="T57" i="1" s="1"/>
  <c r="T45" i="1"/>
  <c r="U43" i="1"/>
  <c r="U32" i="1"/>
  <c r="R52" i="1"/>
  <c r="S38" i="1"/>
  <c r="T38" i="1" s="1"/>
  <c r="U45" i="1" l="1"/>
  <c r="U56" i="1"/>
  <c r="U57" i="1" s="1"/>
  <c r="T52" i="1"/>
  <c r="U38" i="1"/>
  <c r="U52" i="1" s="1"/>
  <c r="E47" i="1"/>
  <c r="S52" i="1"/>
  <c r="G44" i="1" l="1"/>
  <c r="G32" i="1"/>
  <c r="G56" i="1" l="1"/>
  <c r="E33" i="1"/>
  <c r="G45" i="1"/>
  <c r="H44" i="1"/>
  <c r="H32" i="1"/>
  <c r="H56" i="1" s="1"/>
  <c r="G57" i="1" l="1"/>
  <c r="H57" i="1"/>
  <c r="H45" i="1"/>
  <c r="R44" i="1"/>
  <c r="P44" i="1"/>
  <c r="Q44" i="1"/>
  <c r="J44" i="1"/>
  <c r="S44" i="1"/>
  <c r="O44" i="1"/>
  <c r="O32" i="1"/>
  <c r="O45" i="1" s="1"/>
  <c r="L44" i="1"/>
  <c r="L32" i="1"/>
  <c r="L45" i="1" s="1"/>
  <c r="K44" i="1"/>
  <c r="K32" i="1"/>
  <c r="K45" i="1" s="1"/>
  <c r="N44" i="1"/>
  <c r="I44" i="1"/>
  <c r="Q32" i="1"/>
  <c r="Q56" i="1" s="1"/>
  <c r="Q57" i="1" s="1"/>
  <c r="S32" i="1"/>
  <c r="S45" i="1" s="1"/>
  <c r="J32" i="1"/>
  <c r="J56" i="1" s="1"/>
  <c r="J57" i="1" s="1"/>
  <c r="R32" i="1"/>
  <c r="R45" i="1" s="1"/>
  <c r="P32" i="1"/>
  <c r="P56" i="1" s="1"/>
  <c r="P57" i="1" s="1"/>
  <c r="N32" i="1"/>
  <c r="N45" i="1" s="1"/>
  <c r="M44" i="1"/>
  <c r="M32" i="1"/>
  <c r="M45" i="1" s="1"/>
  <c r="I32" i="1"/>
  <c r="I45" i="1" s="1"/>
  <c r="R56" i="1" l="1"/>
  <c r="R57" i="1" s="1"/>
  <c r="S56" i="1"/>
  <c r="S57" i="1" s="1"/>
  <c r="M56" i="1"/>
  <c r="M57" i="1" s="1"/>
  <c r="E48" i="1"/>
  <c r="J45" i="1"/>
  <c r="N56" i="1"/>
  <c r="N57" i="1" s="1"/>
  <c r="K56" i="1"/>
  <c r="K57" i="1" s="1"/>
  <c r="I56" i="1"/>
  <c r="E59" i="1" s="1"/>
  <c r="L56" i="1"/>
  <c r="L57" i="1" s="1"/>
  <c r="P45" i="1"/>
  <c r="O56" i="1"/>
  <c r="O57" i="1" s="1"/>
  <c r="Q45" i="1"/>
  <c r="E49" i="1" l="1"/>
  <c r="D25" i="2"/>
  <c r="I57" i="1"/>
  <c r="E60" i="1" s="1"/>
  <c r="D26" i="2" l="1"/>
</calcChain>
</file>

<file path=xl/sharedStrings.xml><?xml version="1.0" encoding="utf-8"?>
<sst xmlns="http://schemas.openxmlformats.org/spreadsheetml/2006/main" count="267" uniqueCount="137">
  <si>
    <t>Tabele finansowe</t>
  </si>
  <si>
    <t>Harmonogram realizacji Projektu</t>
  </si>
  <si>
    <t>Lp.</t>
  </si>
  <si>
    <t>Wyszczególnienie</t>
  </si>
  <si>
    <t>Jedn./Lata</t>
  </si>
  <si>
    <t>Razem</t>
  </si>
  <si>
    <t>lata</t>
  </si>
  <si>
    <t>Okres referencyjny</t>
  </si>
  <si>
    <t>zł</t>
  </si>
  <si>
    <t>%</t>
  </si>
  <si>
    <t>Struktura finansowania Projektu</t>
  </si>
  <si>
    <t>Analiza porównawcza - założenia</t>
  </si>
  <si>
    <t>Jedn./ lata</t>
  </si>
  <si>
    <t>Lata do dyskonta</t>
  </si>
  <si>
    <t>Współczynnik dyskontowy - ceny stałe</t>
  </si>
  <si>
    <t>-</t>
  </si>
  <si>
    <t>Koszty operacyjne bazowe</t>
  </si>
  <si>
    <t>Koszty po modernizacji</t>
  </si>
  <si>
    <t>Finansowa stopa dyskonta</t>
  </si>
  <si>
    <t>Obliczenie wskaźników</t>
  </si>
  <si>
    <t>Jedn./ Lata</t>
  </si>
  <si>
    <t>Koszty bazowe - zdyskontowane</t>
  </si>
  <si>
    <t>Koszty po modernizacji - zdyskontowane</t>
  </si>
  <si>
    <t>Oszczędności - zdyskontowane</t>
  </si>
  <si>
    <t>NPV kosztów inwestycyjnych</t>
  </si>
  <si>
    <t>NPV kosztów bazowych</t>
  </si>
  <si>
    <t>NPV kosztów po modernizacji</t>
  </si>
  <si>
    <t>NPV oszczędności</t>
  </si>
  <si>
    <t>Wynik netto projektu</t>
  </si>
  <si>
    <t>IRR</t>
  </si>
  <si>
    <t>SPBT</t>
  </si>
  <si>
    <t>lat</t>
  </si>
  <si>
    <t>Parametr</t>
  </si>
  <si>
    <t>Rok realizacji inwestycji</t>
  </si>
  <si>
    <t>NI</t>
  </si>
  <si>
    <t>Rok</t>
  </si>
  <si>
    <t>zł/rok</t>
  </si>
  <si>
    <t>Koszty bazowe (dla modernizacji)</t>
  </si>
  <si>
    <t>KB</t>
  </si>
  <si>
    <t>Koszty po realizacji inwestycji (dla modernizacji)</t>
  </si>
  <si>
    <t>PW</t>
  </si>
  <si>
    <t>Przychód z wytwarzania energii / ciepła (koszty uniknięte)</t>
  </si>
  <si>
    <t>NPV</t>
  </si>
  <si>
    <t>Stopa dyskonta</t>
  </si>
  <si>
    <t>Wewnętrzna stopa zwrotu</t>
  </si>
  <si>
    <t>Łącznie nakłady inwestycyjne</t>
  </si>
  <si>
    <t>Nakłady inwestycyjne kwalifikowalne poniesione</t>
  </si>
  <si>
    <t>Nakłady inwestycyjne niekwalifikowalne poniesione</t>
  </si>
  <si>
    <t>Nakłady inwestycyjne kwalifikowalne</t>
  </si>
  <si>
    <t>Nakłady inwestycyjne niekwalifikowalne</t>
  </si>
  <si>
    <t>Wartość nakładów kwalifikowanych</t>
  </si>
  <si>
    <t>Łącznie nakłady niekwalifikowalne</t>
  </si>
  <si>
    <t>Nakłady kwalifikowalne</t>
  </si>
  <si>
    <t>Nakłady niekwalifikowalne</t>
  </si>
  <si>
    <t>Nakłady inwestycyjne razem</t>
  </si>
  <si>
    <t>Nakłady inwestycyjne - ceny stałe</t>
  </si>
  <si>
    <t>Nakłady inwestycyjne - zdyskontowane</t>
  </si>
  <si>
    <t>Przychody z generacji energii / ciepła</t>
  </si>
  <si>
    <t>Wskaźniki efektywności finansowej</t>
  </si>
  <si>
    <t>Efektywność finansowa Projektu</t>
  </si>
  <si>
    <t>Dane wejściowe</t>
  </si>
  <si>
    <t>Nakłady inwestycyjne kwalifikowane</t>
  </si>
  <si>
    <t>Nakłady inwestycyjne niekwalifikowane</t>
  </si>
  <si>
    <t>NIK</t>
  </si>
  <si>
    <t>NIN</t>
  </si>
  <si>
    <t>Okres</t>
  </si>
  <si>
    <t>Okres spłaty pożyczki</t>
  </si>
  <si>
    <t>Wartość bieżąca netto</t>
  </si>
  <si>
    <t>Analiza wykonalności przedsięwzięcia</t>
  </si>
  <si>
    <t>Okres realizacji Projektu (n)</t>
  </si>
  <si>
    <t>Wskaźniki dla Projektu</t>
  </si>
  <si>
    <t>KR</t>
  </si>
  <si>
    <t>Oszczędności w wyniku realizacji Projektu</t>
  </si>
  <si>
    <t>Wynik Projektu</t>
  </si>
  <si>
    <t>OR</t>
  </si>
  <si>
    <t>SPBT = NI / OR</t>
  </si>
  <si>
    <r>
      <t xml:space="preserve">Wynik Projektu (oszczędności roczne) </t>
    </r>
    <r>
      <rPr>
        <sz val="11"/>
        <rFont val="Calibri"/>
        <family val="2"/>
        <charset val="238"/>
        <scheme val="minor"/>
      </rPr>
      <t>OR</t>
    </r>
    <r>
      <rPr>
        <sz val="11"/>
        <rFont val="Calibri"/>
        <family val="2"/>
        <charset val="238"/>
      </rPr>
      <t xml:space="preserve"> = KB - KI + PW</t>
    </r>
  </si>
  <si>
    <t>Uwaga!</t>
  </si>
  <si>
    <t>dotacja</t>
  </si>
  <si>
    <t>w tym nakłady kwalifikowane na magazyn energii/ciepła</t>
  </si>
  <si>
    <t>Wybrane wskaźniki emisji CO2 (2023 r.)</t>
  </si>
  <si>
    <t>Paliwo</t>
  </si>
  <si>
    <t>kg/GJ</t>
  </si>
  <si>
    <t>Węgiel kamienny</t>
  </si>
  <si>
    <t>kg/Mg</t>
  </si>
  <si>
    <t>Gaz ziemny</t>
  </si>
  <si>
    <t>kg/1000 m3</t>
  </si>
  <si>
    <t>Olej opałowy lekki</t>
  </si>
  <si>
    <t>Gaz ciekły LPG</t>
  </si>
  <si>
    <t>kg/MWh</t>
  </si>
  <si>
    <t>Energia elektryczna</t>
  </si>
  <si>
    <t>Wskaźniki emisji pyłów dla małych źródeł ciepła na węgiel</t>
  </si>
  <si>
    <t>Piece węglowe, kotły węglowe starego typu</t>
  </si>
  <si>
    <t>Udział</t>
  </si>
  <si>
    <t>Pył całkowity*</t>
  </si>
  <si>
    <t>PM10</t>
  </si>
  <si>
    <t>PM2,5</t>
  </si>
  <si>
    <t>Kotły na drewno opałowe i pelety zgodnie z wymaganiami Ekoprojektu i programów ochrony powietrza</t>
  </si>
  <si>
    <t>* Całkowity pył zawieszony</t>
  </si>
  <si>
    <t>Efekt ekologiczny</t>
  </si>
  <si>
    <t>Redukcja emisji gazów cieplarnianych</t>
  </si>
  <si>
    <t>ZE</t>
  </si>
  <si>
    <t>MWh/rok</t>
  </si>
  <si>
    <t>We</t>
  </si>
  <si>
    <t>Wskaźnik emisji</t>
  </si>
  <si>
    <t>EB</t>
  </si>
  <si>
    <t>Mg/rok</t>
  </si>
  <si>
    <t>Emisja bazowa</t>
  </si>
  <si>
    <t>E</t>
  </si>
  <si>
    <t>Redukcja emisji (emisja uniknięta) E = EB</t>
  </si>
  <si>
    <t>Dla wymienianych kotłów</t>
  </si>
  <si>
    <t>B</t>
  </si>
  <si>
    <t>Zużycie paliwa (węgiel, olej, gaz)</t>
  </si>
  <si>
    <t>Wp</t>
  </si>
  <si>
    <t>Dla pomp ciepła zasilanych z sieci elektroenergetycznej</t>
  </si>
  <si>
    <t>ER</t>
  </si>
  <si>
    <t xml:space="preserve">Emisja po realizacji projektu </t>
  </si>
  <si>
    <t>Redukcja emisji (emisja uniknięta) E = EB - ER</t>
  </si>
  <si>
    <t>Dla pomp ciepła zasilanych z instalacji PV</t>
  </si>
  <si>
    <t>Redukcja emisji pyłów ze źródeł ciepła</t>
  </si>
  <si>
    <t>Dla kotłów zastępowanych przez pompę ciepła</t>
  </si>
  <si>
    <t>Zużycie paliwa (węgiel)</t>
  </si>
  <si>
    <t>WpB</t>
  </si>
  <si>
    <t>Wskaźnik emisji bazowy</t>
  </si>
  <si>
    <t>Emisja bazowa / redukcja emisji</t>
  </si>
  <si>
    <t>Redukcja emisji pyłów E = EB</t>
  </si>
  <si>
    <t>Dla kotłów wymienianych na kotły na biomasę</t>
  </si>
  <si>
    <t>WpR</t>
  </si>
  <si>
    <t>Wskaźnik emisji dla nowego kotła</t>
  </si>
  <si>
    <t>Emisja po realizacji inwestycji</t>
  </si>
  <si>
    <t>Dopuszczalne wielkości emisji (mg/Nm3) dla nowych większych kotłów znajdują się w Analizie wykonalności dla Projektu</t>
  </si>
  <si>
    <t>Dla źródeł energii elektrycznej</t>
  </si>
  <si>
    <t>Roczne zużycie energii elektrycznej</t>
  </si>
  <si>
    <t>Dla innych źródeł OZE zastępujących źródła opalane paliwami kopalnymi i dla kombinacji różnych źródeł, EB jest sumą emisji bazowych i ER sumą emisji po realizacji Projektu</t>
  </si>
  <si>
    <t>Numer Wniosku o pożyczkę (wypełnia PF) …………………………………..</t>
  </si>
  <si>
    <t>dane do wstawienia dla danego Projektu zaznaczone są kolorem.</t>
  </si>
  <si>
    <t xml:space="preserve">Załącznik do Analizy wykonalności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</si>
</sst>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[$-F800]dddd\,\ mmmm\ dd\,\ yyyy"/>
    <numFmt numFmtId="166" formatCode="#,##0.0000"/>
    <numFmt numFmtId="167" formatCode="#,##0.0"/>
    <numFmt numFmtId="168" formatCode="0.0%"/>
    <numFmt numFmtId="169" formatCode="#,##0.000"/>
    <numFmt numFmtId="170" formatCode="0.0"/>
  </numFmts>
  <fonts count="26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name val="Times New Roman"/>
      <family val="1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0"/>
      <name val="Times New Roman CE"/>
      <charset val="238"/>
    </font>
    <font>
      <b/>
      <sz val="8"/>
      <name val="Calibri"/>
      <family val="2"/>
      <charset val="238"/>
    </font>
    <font>
      <sz val="10"/>
      <name val="Arial CE"/>
      <charset val="238"/>
    </font>
    <font>
      <sz val="9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 CE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165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65" fontId="3" fillId="0" borderId="0"/>
    <xf numFmtId="0" fontId="23" fillId="0" borderId="0"/>
  </cellStyleXfs>
  <cellXfs count="146">
    <xf numFmtId="0" fontId="0" fillId="0" borderId="0" xfId="0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4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166" fontId="10" fillId="2" borderId="2" xfId="5" applyNumberFormat="1" applyFont="1" applyFill="1" applyBorder="1" applyAlignment="1">
      <alignment vertical="center"/>
    </xf>
    <xf numFmtId="0" fontId="9" fillId="0" borderId="3" xfId="5" applyNumberFormat="1" applyFont="1" applyFill="1" applyBorder="1" applyAlignment="1">
      <alignment horizontal="center" vertical="center"/>
    </xf>
    <xf numFmtId="0" fontId="9" fillId="0" borderId="3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/>
    </xf>
    <xf numFmtId="0" fontId="9" fillId="0" borderId="4" xfId="5" applyNumberFormat="1" applyFont="1" applyFill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0" fontId="10" fillId="0" borderId="5" xfId="6" applyFont="1" applyBorder="1" applyAlignment="1">
      <alignment vertical="center" wrapText="1"/>
    </xf>
    <xf numFmtId="0" fontId="9" fillId="0" borderId="6" xfId="6" applyFont="1" applyBorder="1" applyAlignment="1">
      <alignment horizontal="center" vertical="center"/>
    </xf>
    <xf numFmtId="0" fontId="10" fillId="3" borderId="5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167" fontId="10" fillId="0" borderId="5" xfId="6" applyNumberFormat="1" applyFont="1" applyBorder="1" applyAlignment="1">
      <alignment vertical="center" wrapText="1"/>
    </xf>
    <xf numFmtId="167" fontId="10" fillId="0" borderId="1" xfId="6" applyNumberFormat="1" applyFont="1" applyBorder="1" applyAlignment="1">
      <alignment horizontal="center" vertical="center" wrapText="1"/>
    </xf>
    <xf numFmtId="3" fontId="10" fillId="0" borderId="5" xfId="6" applyNumberFormat="1" applyFont="1" applyBorder="1" applyAlignment="1">
      <alignment vertical="center" wrapText="1"/>
    </xf>
    <xf numFmtId="3" fontId="9" fillId="0" borderId="5" xfId="6" applyNumberFormat="1" applyFont="1" applyBorder="1" applyAlignment="1">
      <alignment vertical="center" wrapText="1"/>
    </xf>
    <xf numFmtId="3" fontId="10" fillId="0" borderId="5" xfId="6" applyNumberFormat="1" applyFont="1" applyBorder="1" applyAlignment="1">
      <alignment vertical="center"/>
    </xf>
    <xf numFmtId="167" fontId="10" fillId="0" borderId="5" xfId="6" applyNumberFormat="1" applyFont="1" applyBorder="1" applyAlignment="1">
      <alignment vertical="center"/>
    </xf>
    <xf numFmtId="167" fontId="10" fillId="0" borderId="0" xfId="6" applyNumberFormat="1" applyFont="1" applyAlignme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vertical="center" wrapText="1"/>
    </xf>
    <xf numFmtId="167" fontId="10" fillId="0" borderId="0" xfId="6" applyNumberFormat="1" applyFont="1" applyAlignment="1">
      <alignment horizontal="center" vertical="center" wrapText="1"/>
    </xf>
    <xf numFmtId="3" fontId="9" fillId="0" borderId="5" xfId="6" applyNumberFormat="1" applyFont="1" applyBorder="1" applyAlignment="1">
      <alignment horizontal="right" vertical="center"/>
    </xf>
    <xf numFmtId="3" fontId="10" fillId="0" borderId="5" xfId="6" applyNumberFormat="1" applyFont="1" applyBorder="1" applyAlignment="1">
      <alignment horizontal="right" vertical="center"/>
    </xf>
    <xf numFmtId="0" fontId="9" fillId="0" borderId="5" xfId="6" applyFont="1" applyBorder="1" applyAlignment="1">
      <alignment horizontal="center" vertical="center"/>
    </xf>
    <xf numFmtId="0" fontId="9" fillId="0" borderId="5" xfId="6" applyFont="1" applyBorder="1" applyAlignment="1">
      <alignment vertical="center" wrapText="1"/>
    </xf>
    <xf numFmtId="167" fontId="9" fillId="0" borderId="1" xfId="6" applyNumberFormat="1" applyFont="1" applyBorder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vertical="center" wrapText="1"/>
    </xf>
    <xf numFmtId="167" fontId="9" fillId="0" borderId="0" xfId="6" applyNumberFormat="1" applyFont="1" applyAlignment="1">
      <alignment horizontal="center" vertical="center" wrapText="1"/>
    </xf>
    <xf numFmtId="167" fontId="9" fillId="0" borderId="0" xfId="6" applyNumberFormat="1" applyFont="1" applyAlignment="1">
      <alignment horizontal="right" vertical="center"/>
    </xf>
    <xf numFmtId="167" fontId="9" fillId="0" borderId="0" xfId="6" applyNumberFormat="1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2" borderId="2" xfId="2" applyFont="1" applyFill="1" applyBorder="1" applyAlignment="1">
      <alignment vertical="center"/>
    </xf>
    <xf numFmtId="0" fontId="9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3" xfId="9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166" fontId="10" fillId="0" borderId="5" xfId="5" applyNumberFormat="1" applyFont="1" applyBorder="1" applyAlignment="1">
      <alignment vertical="center" wrapText="1"/>
    </xf>
    <xf numFmtId="166" fontId="10" fillId="0" borderId="5" xfId="5" applyNumberFormat="1" applyFont="1" applyBorder="1" applyAlignment="1">
      <alignment horizontal="center" vertical="center"/>
    </xf>
    <xf numFmtId="166" fontId="4" fillId="0" borderId="0" xfId="9" applyNumberFormat="1" applyFont="1" applyAlignment="1">
      <alignment vertical="center"/>
    </xf>
    <xf numFmtId="167" fontId="10" fillId="0" borderId="5" xfId="2" applyNumberFormat="1" applyFont="1" applyBorder="1" applyAlignment="1">
      <alignment vertical="center" wrapText="1"/>
    </xf>
    <xf numFmtId="1" fontId="10" fillId="0" borderId="5" xfId="10" applyNumberFormat="1" applyFont="1" applyFill="1" applyBorder="1" applyAlignment="1">
      <alignment horizontal="right" vertical="center"/>
    </xf>
    <xf numFmtId="167" fontId="10" fillId="0" borderId="5" xfId="9" applyNumberFormat="1" applyFont="1" applyBorder="1" applyAlignment="1">
      <alignment vertical="center" wrapText="1"/>
    </xf>
    <xf numFmtId="1" fontId="10" fillId="0" borderId="5" xfId="6" applyNumberFormat="1" applyFont="1" applyBorder="1" applyAlignment="1">
      <alignment vertical="center"/>
    </xf>
    <xf numFmtId="167" fontId="10" fillId="0" borderId="5" xfId="5" applyNumberFormat="1" applyFont="1" applyFill="1" applyBorder="1" applyAlignment="1">
      <alignment vertical="center" wrapText="1"/>
    </xf>
    <xf numFmtId="3" fontId="10" fillId="0" borderId="5" xfId="9" applyNumberFormat="1" applyFont="1" applyFill="1" applyBorder="1" applyAlignment="1">
      <alignment vertical="center"/>
    </xf>
    <xf numFmtId="166" fontId="10" fillId="0" borderId="0" xfId="9" applyNumberFormat="1" applyFont="1" applyFill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3" fontId="10" fillId="0" borderId="5" xfId="8" applyNumberFormat="1" applyFont="1" applyFill="1" applyBorder="1" applyAlignment="1">
      <alignment vertical="center"/>
    </xf>
    <xf numFmtId="167" fontId="10" fillId="0" borderId="0" xfId="8" applyNumberFormat="1" applyFont="1" applyFill="1" applyBorder="1" applyAlignment="1">
      <alignment vertical="center"/>
    </xf>
    <xf numFmtId="168" fontId="10" fillId="0" borderId="5" xfId="8" applyNumberFormat="1" applyFont="1" applyBorder="1" applyAlignment="1">
      <alignment vertical="center"/>
    </xf>
    <xf numFmtId="168" fontId="10" fillId="0" borderId="0" xfId="8" applyNumberFormat="1" applyFont="1" applyBorder="1" applyAlignment="1">
      <alignment vertical="center"/>
    </xf>
    <xf numFmtId="0" fontId="9" fillId="2" borderId="2" xfId="2" applyFont="1" applyFill="1" applyBorder="1" applyAlignment="1">
      <alignment vertical="center"/>
    </xf>
    <xf numFmtId="0" fontId="12" fillId="0" borderId="5" xfId="6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9" fillId="0" borderId="5" xfId="9" applyNumberFormat="1" applyFont="1" applyFill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167" fontId="10" fillId="0" borderId="3" xfId="2" applyNumberFormat="1" applyFont="1" applyBorder="1" applyAlignment="1">
      <alignment vertical="center" wrapText="1"/>
    </xf>
    <xf numFmtId="3" fontId="10" fillId="0" borderId="5" xfId="5" applyNumberFormat="1" applyFont="1" applyFill="1" applyBorder="1" applyAlignment="1">
      <alignment horizontal="right" vertical="center"/>
    </xf>
    <xf numFmtId="1" fontId="10" fillId="0" borderId="3" xfId="2" applyNumberFormat="1" applyFont="1" applyBorder="1" applyAlignment="1">
      <alignment vertical="center"/>
    </xf>
    <xf numFmtId="167" fontId="4" fillId="0" borderId="0" xfId="2" applyNumberFormat="1" applyFont="1" applyAlignment="1">
      <alignment vertical="center"/>
    </xf>
    <xf numFmtId="1" fontId="10" fillId="0" borderId="5" xfId="2" applyNumberFormat="1" applyFont="1" applyBorder="1" applyAlignment="1">
      <alignment vertical="center"/>
    </xf>
    <xf numFmtId="3" fontId="9" fillId="0" borderId="6" xfId="6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vertical="center"/>
    </xf>
    <xf numFmtId="167" fontId="10" fillId="0" borderId="0" xfId="2" applyNumberFormat="1" applyFont="1" applyAlignment="1">
      <alignment vertical="center"/>
    </xf>
    <xf numFmtId="166" fontId="4" fillId="0" borderId="0" xfId="5" applyNumberFormat="1" applyFont="1" applyBorder="1" applyAlignment="1">
      <alignment horizontal="center" vertical="center"/>
    </xf>
    <xf numFmtId="166" fontId="12" fillId="0" borderId="0" xfId="5" applyNumberFormat="1" applyFont="1" applyFill="1" applyBorder="1" applyAlignment="1">
      <alignment horizontal="center" vertical="center"/>
    </xf>
    <xf numFmtId="0" fontId="9" fillId="0" borderId="5" xfId="5" applyNumberFormat="1" applyFont="1" applyFill="1" applyBorder="1" applyAlignment="1">
      <alignment horizontal="center" vertical="center"/>
    </xf>
    <xf numFmtId="0" fontId="9" fillId="0" borderId="5" xfId="6" applyFont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167" fontId="10" fillId="0" borderId="5" xfId="6" applyNumberFormat="1" applyFont="1" applyBorder="1" applyAlignment="1">
      <alignment horizontal="center" vertical="center" wrapText="1"/>
    </xf>
    <xf numFmtId="1" fontId="10" fillId="0" borderId="7" xfId="6" applyNumberFormat="1" applyFont="1" applyBorder="1" applyAlignment="1">
      <alignment vertical="center" wrapText="1"/>
    </xf>
    <xf numFmtId="1" fontId="10" fillId="0" borderId="5" xfId="6" applyNumberFormat="1" applyFont="1" applyBorder="1" applyAlignment="1">
      <alignment vertical="center" wrapText="1"/>
    </xf>
    <xf numFmtId="167" fontId="14" fillId="0" borderId="5" xfId="12" applyNumberFormat="1" applyFont="1" applyBorder="1" applyAlignment="1">
      <alignment horizontal="center" vertical="center" wrapText="1"/>
    </xf>
    <xf numFmtId="1" fontId="14" fillId="0" borderId="7" xfId="12" applyNumberFormat="1" applyFont="1" applyBorder="1" applyAlignment="1">
      <alignment horizontal="right" vertical="center" wrapText="1"/>
    </xf>
    <xf numFmtId="1" fontId="10" fillId="0" borderId="7" xfId="6" applyNumberFormat="1" applyFont="1" applyBorder="1" applyAlignment="1">
      <alignment vertical="center"/>
    </xf>
    <xf numFmtId="0" fontId="10" fillId="0" borderId="5" xfId="4" applyNumberFormat="1" applyFont="1" applyFill="1" applyBorder="1" applyAlignment="1">
      <alignment horizontal="left" vertical="center" wrapText="1"/>
    </xf>
    <xf numFmtId="0" fontId="9" fillId="0" borderId="5" xfId="4" applyNumberFormat="1" applyFont="1" applyFill="1" applyBorder="1" applyAlignment="1">
      <alignment horizontal="center" vertical="center" wrapText="1"/>
    </xf>
    <xf numFmtId="168" fontId="10" fillId="0" borderId="3" xfId="10" applyNumberFormat="1" applyFont="1" applyBorder="1" applyAlignment="1">
      <alignment vertical="center"/>
    </xf>
    <xf numFmtId="0" fontId="12" fillId="0" borderId="0" xfId="6" applyFont="1" applyAlignment="1">
      <alignment horizontal="center" vertical="center"/>
    </xf>
    <xf numFmtId="0" fontId="9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4" fillId="0" borderId="5" xfId="12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5" xfId="0" applyBorder="1" applyAlignment="1">
      <alignment horizontal="center"/>
    </xf>
    <xf numFmtId="0" fontId="0" fillId="0" borderId="5" xfId="0" applyBorder="1"/>
    <xf numFmtId="3" fontId="0" fillId="0" borderId="5" xfId="0" applyNumberFormat="1" applyBorder="1"/>
    <xf numFmtId="0" fontId="15" fillId="0" borderId="5" xfId="0" applyFont="1" applyBorder="1" applyAlignment="1">
      <alignment horizontal="center"/>
    </xf>
    <xf numFmtId="168" fontId="0" fillId="0" borderId="5" xfId="1" applyNumberFormat="1" applyFont="1" applyBorder="1"/>
    <xf numFmtId="168" fontId="10" fillId="0" borderId="5" xfId="8" applyNumberFormat="1" applyFont="1" applyBorder="1" applyAlignment="1">
      <alignment horizontal="right" vertical="center"/>
    </xf>
    <xf numFmtId="0" fontId="2" fillId="0" borderId="0" xfId="0" applyFont="1"/>
    <xf numFmtId="0" fontId="15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center"/>
    </xf>
    <xf numFmtId="168" fontId="0" fillId="0" borderId="5" xfId="1" applyNumberFormat="1" applyFont="1" applyBorder="1" applyAlignment="1">
      <alignment horizontal="right"/>
    </xf>
    <xf numFmtId="167" fontId="0" fillId="0" borderId="5" xfId="0" applyNumberFormat="1" applyBorder="1" applyAlignment="1">
      <alignment horizontal="right"/>
    </xf>
    <xf numFmtId="169" fontId="10" fillId="0" borderId="5" xfId="9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17" fillId="0" borderId="0" xfId="3" applyFont="1" applyAlignment="1">
      <alignment horizontal="left"/>
    </xf>
    <xf numFmtId="0" fontId="18" fillId="0" borderId="0" xfId="0" applyFont="1"/>
    <xf numFmtId="0" fontId="19" fillId="0" borderId="5" xfId="0" applyFont="1" applyBorder="1" applyAlignment="1">
      <alignment horizontal="center"/>
    </xf>
    <xf numFmtId="0" fontId="16" fillId="0" borderId="4" xfId="0" applyFont="1" applyBorder="1"/>
    <xf numFmtId="167" fontId="10" fillId="0" borderId="5" xfId="12" applyNumberFormat="1" applyFont="1" applyBorder="1" applyAlignment="1">
      <alignment horizontal="left" vertical="center" wrapText="1"/>
    </xf>
    <xf numFmtId="0" fontId="10" fillId="0" borderId="5" xfId="12" applyFont="1" applyBorder="1" applyAlignment="1">
      <alignment horizontal="left" vertical="center" wrapText="1"/>
    </xf>
    <xf numFmtId="0" fontId="0" fillId="5" borderId="5" xfId="0" applyFill="1" applyBorder="1" applyAlignment="1">
      <alignment horizontal="center"/>
    </xf>
    <xf numFmtId="3" fontId="0" fillId="5" borderId="5" xfId="0" applyNumberFormat="1" applyFill="1" applyBorder="1"/>
    <xf numFmtId="0" fontId="0" fillId="5" borderId="0" xfId="0" applyFill="1" applyAlignment="1">
      <alignment horizontal="center"/>
    </xf>
    <xf numFmtId="3" fontId="0" fillId="5" borderId="0" xfId="0" applyNumberFormat="1" applyFill="1"/>
    <xf numFmtId="0" fontId="0" fillId="5" borderId="0" xfId="0" applyFill="1"/>
    <xf numFmtId="0" fontId="20" fillId="5" borderId="0" xfId="0" applyFont="1" applyFill="1"/>
    <xf numFmtId="3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1" fillId="0" borderId="0" xfId="0" applyFont="1"/>
    <xf numFmtId="0" fontId="22" fillId="0" borderId="8" xfId="0" applyFont="1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2" fillId="0" borderId="3" xfId="0" applyFont="1" applyBorder="1"/>
    <xf numFmtId="9" fontId="0" fillId="0" borderId="5" xfId="0" applyNumberFormat="1" applyBorder="1"/>
    <xf numFmtId="170" fontId="0" fillId="0" borderId="0" xfId="0" applyNumberFormat="1" applyAlignment="1">
      <alignment horizontal="center"/>
    </xf>
    <xf numFmtId="0" fontId="2" fillId="0" borderId="5" xfId="0" applyFont="1" applyBorder="1"/>
    <xf numFmtId="170" fontId="0" fillId="0" borderId="5" xfId="0" applyNumberFormat="1" applyBorder="1" applyAlignment="1">
      <alignment horizontal="center"/>
    </xf>
    <xf numFmtId="0" fontId="19" fillId="0" borderId="0" xfId="14" applyFont="1"/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9" fillId="2" borderId="1" xfId="4" applyNumberFormat="1" applyFont="1" applyFill="1" applyBorder="1" applyAlignment="1">
      <alignment horizontal="center" vertical="center" wrapText="1"/>
    </xf>
    <xf numFmtId="0" fontId="9" fillId="2" borderId="2" xfId="4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5">
    <cellStyle name="Dziesiętny 13" xfId="9" xr:uid="{00000000-0005-0000-0000-000000000000}"/>
    <cellStyle name="Dziesiętny 14" xfId="5" xr:uid="{00000000-0005-0000-0000-000001000000}"/>
    <cellStyle name="Dziesiętny_Brwinów - model 10.09.2007(GBSO)" xfId="4" xr:uid="{00000000-0005-0000-0000-000002000000}"/>
    <cellStyle name="Normalny" xfId="0" builtinId="0"/>
    <cellStyle name="Normalny 14" xfId="6" xr:uid="{00000000-0005-0000-0000-000004000000}"/>
    <cellStyle name="Normalny 14 2" xfId="7" xr:uid="{00000000-0005-0000-0000-000005000000}"/>
    <cellStyle name="Normalny 14 3" xfId="13" xr:uid="{00000000-0005-0000-0000-000006000000}"/>
    <cellStyle name="Normalny 17" xfId="3" xr:uid="{00000000-0005-0000-0000-000007000000}"/>
    <cellStyle name="Normalny 4" xfId="14" xr:uid="{00000000-0005-0000-0000-000008000000}"/>
    <cellStyle name="Normalny_Brwinów - model 10.09.2007(GBSO)" xfId="12" xr:uid="{00000000-0005-0000-0000-000009000000}"/>
    <cellStyle name="Normalny_zalnr14a" xfId="2" xr:uid="{00000000-0005-0000-0000-00000A000000}"/>
    <cellStyle name="Procentowy" xfId="1" builtinId="5"/>
    <cellStyle name="Procentowy 13" xfId="8" xr:uid="{00000000-0005-0000-0000-00000C000000}"/>
    <cellStyle name="Procentowy 13 2" xfId="11" xr:uid="{00000000-0005-0000-0000-00000D000000}"/>
    <cellStyle name="Procentowy 15" xfId="10" xr:uid="{00000000-0005-0000-0000-00000E000000}"/>
  </cellStyles>
  <dxfs count="1">
    <dxf>
      <fill>
        <patternFill>
          <bgColor indexed="1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wum/AW-Audyty/Skr&#243;cone/BAPE-Kocza&#322;a_bilansI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wa\archiwum\Krakow\EfektywnoscI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A_biezace/bioenergia/lebork_szkola/Efektywnosc_ZSBLebork_12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A_biezace\bioenergia\lebork_szkola\Efektywnosc_ZSBLebork_12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JMikulow/Moje%20dokumenty/nowa%20perspektywa/Procedury/wniosek%20o%20dofinansowanie/WNIOSEK%2022.11.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files\JMikulow\Moje%20dokumenty\nowa%20perspektywa\Procedury\wniosek%20o%20dofinansowanie\WNIOSEK%2022.11.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UK\D\Sigma2000\Pruszcz%20SP1\SP3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private\SPME\update\robocze\Waldek\Cieplowody\Cieplowody_NPV_05072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\wj\private\SPME\update\robocze\Waldek\Cieplowody\Cieplowody_NPV_05072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wum\AW-Audyty\Skr&#243;cone\BAPE-Kocza&#322;a_bilansI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A_Biezace/Marszalki%20SW/Energia%20pierwotna/Dane/stopniodn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_Biezace\Marszalki%20SW\Energia%20pierwotna\Dane\stopniodn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95\Profiles\rafal\Desktop\Drukarnia\ANALIZ~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95\Profiles\rafal\Desktop\Drukarnia\ANALIZ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A/Pulpit/Archiwum/AW-Audyty/Skr&#243;cone/BAPE-Kocza&#322;a_bilansI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A\Pulpit\Archiwum\AW-Audyty\Skr&#243;cone\BAPE-Kocza&#322;a_bilansI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wum\AW-Audyty\Skr&#243;cone\BAPE-Kocza&#322;a_bilansI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wum\AW-Audyty\Skr&#243;cone\BAPE-Kocza&#322;a_bilans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\E\ap_2000\Pruszcz_SP3\sierakowice\sierak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wa/archiwum/Krakow/Efektywnosc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osno -&gt; grupę, amortyzację"/>
      <sheetName val="krosno_-&gt;_grupę,_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 refreshError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y"/>
      <sheetName val="Ważone"/>
      <sheetName val="F"/>
      <sheetName val="Zestawienie"/>
      <sheetName val="Licznik_SP3"/>
    </sheetNames>
    <sheetDataSet>
      <sheetData sheetId="0"/>
      <sheetData sheetId="1"/>
      <sheetData sheetId="2">
        <row r="1">
          <cell r="A1" t="str">
            <v>Budynek Sali gimnastycznej</v>
          </cell>
        </row>
        <row r="3">
          <cell r="A3" t="str">
            <v>Sala gimnastyczna</v>
          </cell>
        </row>
        <row r="4">
          <cell r="A4" t="str">
            <v>L.p.</v>
          </cell>
          <cell r="B4" t="str">
            <v>Strefa 1</v>
          </cell>
          <cell r="C4" t="str">
            <v>Strefa 2</v>
          </cell>
          <cell r="D4" t="str">
            <v>Orientacja</v>
          </cell>
          <cell r="E4" t="str">
            <v>Powierzchnia</v>
          </cell>
          <cell r="F4" t="str">
            <v>K</v>
          </cell>
          <cell r="G4" t="str">
            <v>Okna</v>
          </cell>
          <cell r="H4" t="str">
            <v>Drzwi</v>
          </cell>
        </row>
        <row r="5">
          <cell r="A5">
            <v>1</v>
          </cell>
          <cell r="B5">
            <v>1</v>
          </cell>
          <cell r="C5">
            <v>0</v>
          </cell>
          <cell r="D5">
            <v>0</v>
          </cell>
          <cell r="E5">
            <v>33.340000000000003</v>
          </cell>
        </row>
        <row r="6">
          <cell r="A6">
            <v>2</v>
          </cell>
          <cell r="B6">
            <v>1</v>
          </cell>
          <cell r="C6">
            <v>0</v>
          </cell>
          <cell r="D6">
            <v>90</v>
          </cell>
          <cell r="E6">
            <v>107.87</v>
          </cell>
          <cell r="G6">
            <v>39.960000000000008</v>
          </cell>
        </row>
        <row r="7">
          <cell r="A7">
            <v>3</v>
          </cell>
          <cell r="B7">
            <v>1</v>
          </cell>
          <cell r="C7">
            <v>0</v>
          </cell>
          <cell r="D7">
            <v>180</v>
          </cell>
          <cell r="E7">
            <v>51.62</v>
          </cell>
        </row>
        <row r="8">
          <cell r="A8">
            <v>4</v>
          </cell>
          <cell r="B8">
            <v>1</v>
          </cell>
          <cell r="C8">
            <v>0</v>
          </cell>
          <cell r="D8">
            <v>270</v>
          </cell>
          <cell r="E8">
            <v>47.27</v>
          </cell>
          <cell r="G8">
            <v>14.688000000000002</v>
          </cell>
        </row>
        <row r="9">
          <cell r="A9">
            <v>5</v>
          </cell>
          <cell r="B9">
            <v>1</v>
          </cell>
          <cell r="C9">
            <v>2</v>
          </cell>
          <cell r="E9">
            <v>50.65</v>
          </cell>
          <cell r="H9">
            <v>6.7200000000000006</v>
          </cell>
        </row>
        <row r="10">
          <cell r="A10">
            <v>6</v>
          </cell>
          <cell r="B10">
            <v>2</v>
          </cell>
          <cell r="C10">
            <v>0</v>
          </cell>
          <cell r="D10">
            <v>180</v>
          </cell>
          <cell r="E10">
            <v>16.149999999999999</v>
          </cell>
          <cell r="H10">
            <v>3.5</v>
          </cell>
        </row>
        <row r="11">
          <cell r="A11">
            <v>7</v>
          </cell>
          <cell r="B11">
            <v>2</v>
          </cell>
          <cell r="C11">
            <v>0</v>
          </cell>
          <cell r="D11">
            <v>270</v>
          </cell>
          <cell r="E11">
            <v>61.29</v>
          </cell>
          <cell r="G11">
            <v>8.2849000000000004</v>
          </cell>
        </row>
        <row r="12">
          <cell r="A12">
            <v>8</v>
          </cell>
          <cell r="B12">
            <v>2</v>
          </cell>
          <cell r="C12">
            <v>0</v>
          </cell>
          <cell r="D12">
            <v>0</v>
          </cell>
          <cell r="E12">
            <v>10.5</v>
          </cell>
        </row>
        <row r="13">
          <cell r="A13">
            <v>9</v>
          </cell>
          <cell r="B13">
            <v>2</v>
          </cell>
          <cell r="C13">
            <v>0</v>
          </cell>
          <cell r="D13">
            <v>90</v>
          </cell>
          <cell r="E13">
            <v>10.64</v>
          </cell>
          <cell r="G13">
            <v>4.83</v>
          </cell>
        </row>
        <row r="14">
          <cell r="A14">
            <v>10</v>
          </cell>
          <cell r="B14">
            <v>1</v>
          </cell>
          <cell r="C14">
            <v>0</v>
          </cell>
          <cell r="D14" t="str">
            <v>dach</v>
          </cell>
          <cell r="E14">
            <v>185.53</v>
          </cell>
        </row>
        <row r="15">
          <cell r="A15">
            <v>11</v>
          </cell>
          <cell r="B15">
            <v>2</v>
          </cell>
          <cell r="C15">
            <v>0</v>
          </cell>
          <cell r="D15" t="str">
            <v>dach</v>
          </cell>
          <cell r="E15">
            <v>147.09</v>
          </cell>
        </row>
        <row r="17">
          <cell r="A17" t="str">
            <v>Budynek szkoły</v>
          </cell>
        </row>
        <row r="18">
          <cell r="A18" t="str">
            <v>L.p.</v>
          </cell>
          <cell r="B18" t="str">
            <v>Strefa 1</v>
          </cell>
          <cell r="C18" t="str">
            <v>Strefa 2</v>
          </cell>
          <cell r="D18" t="str">
            <v>Orientacja</v>
          </cell>
          <cell r="E18" t="str">
            <v>Powierzchnia</v>
          </cell>
          <cell r="F18" t="str">
            <v>K</v>
          </cell>
          <cell r="G18" t="str">
            <v>Okna</v>
          </cell>
          <cell r="H18" t="str">
            <v>Drzwi</v>
          </cell>
        </row>
        <row r="19">
          <cell r="A19">
            <v>1</v>
          </cell>
          <cell r="B19">
            <v>1</v>
          </cell>
          <cell r="C19">
            <v>0</v>
          </cell>
          <cell r="D19">
            <v>270</v>
          </cell>
          <cell r="E19">
            <v>11.8</v>
          </cell>
        </row>
        <row r="20">
          <cell r="A20">
            <v>2</v>
          </cell>
          <cell r="B20">
            <v>1</v>
          </cell>
          <cell r="C20">
            <v>0</v>
          </cell>
          <cell r="D20">
            <v>0</v>
          </cell>
          <cell r="E20">
            <v>61.3</v>
          </cell>
          <cell r="G20">
            <v>13.167000000000002</v>
          </cell>
          <cell r="H20">
            <v>2.7930000000000001</v>
          </cell>
        </row>
        <row r="21">
          <cell r="A21">
            <v>3</v>
          </cell>
          <cell r="B21">
            <v>1</v>
          </cell>
          <cell r="C21">
            <v>0</v>
          </cell>
          <cell r="D21">
            <v>270</v>
          </cell>
          <cell r="E21">
            <v>8.8000000000000007</v>
          </cell>
          <cell r="G21">
            <v>1.1970000000000001</v>
          </cell>
        </row>
        <row r="22">
          <cell r="A22">
            <v>4</v>
          </cell>
          <cell r="B22">
            <v>1</v>
          </cell>
          <cell r="C22">
            <v>0</v>
          </cell>
          <cell r="D22">
            <v>0</v>
          </cell>
          <cell r="E22">
            <v>9.5</v>
          </cell>
          <cell r="G22">
            <v>2.1600000000000006</v>
          </cell>
        </row>
        <row r="23">
          <cell r="A23">
            <v>5</v>
          </cell>
          <cell r="B23">
            <v>1</v>
          </cell>
          <cell r="C23">
            <v>0</v>
          </cell>
          <cell r="D23">
            <v>90</v>
          </cell>
          <cell r="E23">
            <v>8.8000000000000007</v>
          </cell>
          <cell r="G23">
            <v>2.3940000000000001</v>
          </cell>
        </row>
        <row r="24">
          <cell r="A24">
            <v>6</v>
          </cell>
          <cell r="B24">
            <v>1</v>
          </cell>
          <cell r="C24">
            <v>0</v>
          </cell>
          <cell r="D24">
            <v>90</v>
          </cell>
          <cell r="E24">
            <v>55.6</v>
          </cell>
          <cell r="G24">
            <v>30.888000000000002</v>
          </cell>
        </row>
        <row r="25">
          <cell r="A25">
            <v>7</v>
          </cell>
          <cell r="B25">
            <v>1</v>
          </cell>
          <cell r="C25">
            <v>0</v>
          </cell>
          <cell r="D25">
            <v>270</v>
          </cell>
          <cell r="E25">
            <v>4.5999999999999996</v>
          </cell>
          <cell r="G25">
            <v>3.24</v>
          </cell>
        </row>
        <row r="26">
          <cell r="A26">
            <v>8</v>
          </cell>
          <cell r="B26">
            <v>1</v>
          </cell>
          <cell r="C26">
            <v>0</v>
          </cell>
          <cell r="D26">
            <v>180</v>
          </cell>
          <cell r="E26">
            <v>61.3</v>
          </cell>
          <cell r="G26">
            <v>38.369</v>
          </cell>
        </row>
        <row r="27">
          <cell r="A27">
            <v>9</v>
          </cell>
          <cell r="B27">
            <v>1</v>
          </cell>
          <cell r="C27">
            <v>0</v>
          </cell>
          <cell r="D27">
            <v>270</v>
          </cell>
          <cell r="E27">
            <v>82.9</v>
          </cell>
        </row>
        <row r="28">
          <cell r="A28">
            <v>10</v>
          </cell>
          <cell r="B28">
            <v>1</v>
          </cell>
          <cell r="C28">
            <v>0</v>
          </cell>
          <cell r="D28">
            <v>0</v>
          </cell>
          <cell r="E28">
            <v>430.6</v>
          </cell>
          <cell r="G28">
            <v>127.182</v>
          </cell>
          <cell r="H28">
            <v>3.3000000000000003</v>
          </cell>
        </row>
        <row r="29">
          <cell r="A29">
            <v>11</v>
          </cell>
          <cell r="B29">
            <v>1</v>
          </cell>
          <cell r="C29">
            <v>0</v>
          </cell>
          <cell r="D29">
            <v>270</v>
          </cell>
          <cell r="E29">
            <v>62.1</v>
          </cell>
          <cell r="G29">
            <v>8.1795999999999989</v>
          </cell>
          <cell r="H29">
            <v>2.415</v>
          </cell>
        </row>
        <row r="30">
          <cell r="A30">
            <v>12</v>
          </cell>
          <cell r="B30">
            <v>1</v>
          </cell>
          <cell r="C30">
            <v>0</v>
          </cell>
          <cell r="D30">
            <v>0</v>
          </cell>
          <cell r="E30">
            <v>66.8</v>
          </cell>
          <cell r="G30">
            <v>1.1700000000000002</v>
          </cell>
        </row>
        <row r="31">
          <cell r="A31">
            <v>13</v>
          </cell>
          <cell r="B31">
            <v>1</v>
          </cell>
          <cell r="C31">
            <v>0</v>
          </cell>
          <cell r="D31">
            <v>90</v>
          </cell>
          <cell r="E31">
            <v>62.1</v>
          </cell>
          <cell r="G31">
            <v>29.9925</v>
          </cell>
        </row>
        <row r="32">
          <cell r="A32">
            <v>14</v>
          </cell>
          <cell r="B32">
            <v>1</v>
          </cell>
          <cell r="C32">
            <v>0</v>
          </cell>
          <cell r="D32">
            <v>90</v>
          </cell>
          <cell r="E32">
            <v>390.9</v>
          </cell>
          <cell r="G32">
            <v>178.83</v>
          </cell>
          <cell r="H32">
            <v>7.0687499999999996</v>
          </cell>
        </row>
        <row r="33">
          <cell r="A33">
            <v>15</v>
          </cell>
          <cell r="B33">
            <v>1</v>
          </cell>
          <cell r="C33">
            <v>0</v>
          </cell>
          <cell r="D33">
            <v>270</v>
          </cell>
          <cell r="E33">
            <v>32.200000000000003</v>
          </cell>
          <cell r="G33">
            <v>9.4500000000000011</v>
          </cell>
        </row>
        <row r="34">
          <cell r="A34">
            <v>16</v>
          </cell>
          <cell r="B34">
            <v>1</v>
          </cell>
          <cell r="C34">
            <v>0</v>
          </cell>
          <cell r="D34">
            <v>180</v>
          </cell>
          <cell r="E34">
            <v>430.6</v>
          </cell>
          <cell r="G34">
            <v>203.04300000000001</v>
          </cell>
          <cell r="H34">
            <v>3.5200000000000005</v>
          </cell>
        </row>
      </sheetData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  <sheetName val="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  <sheetName val="zap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erat"/>
      <sheetName val="dane"/>
      <sheetName val="OLEJ"/>
      <sheetName val="kotlownia"/>
      <sheetName val="emisja"/>
      <sheetName val="Zal2_2_1"/>
      <sheetName val="uporzadk (2)"/>
      <sheetName val="Zal2_2_2"/>
      <sheetName val="Zal2_3_1"/>
      <sheetName val="Zal2_5_1"/>
      <sheetName val="Koszty kotł "/>
      <sheetName val="uporzadk_(2)"/>
      <sheetName val="Koszty_kotł_"/>
      <sheetName val="uporzadk_(2)1"/>
      <sheetName val="Koszty_kotł_1"/>
    </sheetNames>
    <sheetDataSet>
      <sheetData sheetId="0" refreshError="1">
        <row r="2">
          <cell r="A2" t="str">
            <v>DATA</v>
          </cell>
        </row>
        <row r="3">
          <cell r="A3">
            <v>36069</v>
          </cell>
        </row>
        <row r="4">
          <cell r="A4">
            <v>36070</v>
          </cell>
        </row>
        <row r="5">
          <cell r="A5">
            <v>36071</v>
          </cell>
        </row>
        <row r="6">
          <cell r="A6">
            <v>36072</v>
          </cell>
        </row>
        <row r="7">
          <cell r="A7">
            <v>36073</v>
          </cell>
        </row>
        <row r="8">
          <cell r="A8">
            <v>36074</v>
          </cell>
        </row>
        <row r="9">
          <cell r="A9">
            <v>36075</v>
          </cell>
        </row>
        <row r="10">
          <cell r="A10">
            <v>36076</v>
          </cell>
        </row>
        <row r="11">
          <cell r="A11">
            <v>36077</v>
          </cell>
        </row>
        <row r="12">
          <cell r="A12">
            <v>36078</v>
          </cell>
        </row>
        <row r="13">
          <cell r="A13">
            <v>36079</v>
          </cell>
        </row>
        <row r="14">
          <cell r="A14">
            <v>36080</v>
          </cell>
        </row>
        <row r="15">
          <cell r="A15">
            <v>36081</v>
          </cell>
        </row>
        <row r="16">
          <cell r="A16">
            <v>36082</v>
          </cell>
        </row>
        <row r="17">
          <cell r="A17">
            <v>36083</v>
          </cell>
        </row>
        <row r="18">
          <cell r="A18">
            <v>36084</v>
          </cell>
        </row>
        <row r="19">
          <cell r="A19">
            <v>36085</v>
          </cell>
        </row>
        <row r="20">
          <cell r="A20">
            <v>36086</v>
          </cell>
        </row>
        <row r="21">
          <cell r="A21">
            <v>36087</v>
          </cell>
        </row>
        <row r="22">
          <cell r="A22">
            <v>36088</v>
          </cell>
        </row>
        <row r="23">
          <cell r="A23">
            <v>36089</v>
          </cell>
        </row>
        <row r="24">
          <cell r="A24">
            <v>36090</v>
          </cell>
        </row>
        <row r="25">
          <cell r="A25">
            <v>36091</v>
          </cell>
        </row>
        <row r="26">
          <cell r="A26">
            <v>36092</v>
          </cell>
        </row>
        <row r="27">
          <cell r="A27">
            <v>36093</v>
          </cell>
        </row>
        <row r="28">
          <cell r="A28">
            <v>36094</v>
          </cell>
        </row>
        <row r="29">
          <cell r="A29">
            <v>36095</v>
          </cell>
        </row>
        <row r="30">
          <cell r="A30">
            <v>36096</v>
          </cell>
        </row>
        <row r="31">
          <cell r="A31">
            <v>36097</v>
          </cell>
        </row>
        <row r="32">
          <cell r="A32">
            <v>36098</v>
          </cell>
        </row>
        <row r="33">
          <cell r="A33">
            <v>36099</v>
          </cell>
        </row>
        <row r="36">
          <cell r="A36">
            <v>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  <sheetName val="bazowy-ceny_stale"/>
      <sheetName val="inwestycje-ceny_stale"/>
      <sheetName val="Zestawienie_wycen"/>
      <sheetName val="Skład__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71"/>
  <sheetViews>
    <sheetView showGridLines="0" tabSelected="1" view="pageLayout" zoomScale="115" zoomScaleNormal="100" zoomScalePageLayoutView="115" workbookViewId="0">
      <selection activeCell="E2" sqref="E2"/>
    </sheetView>
  </sheetViews>
  <sheetFormatPr defaultRowHeight="14.5" x14ac:dyDescent="0.35"/>
  <cols>
    <col min="1" max="1" width="3" customWidth="1"/>
    <col min="2" max="2" width="9.81640625" customWidth="1"/>
    <col min="3" max="3" width="8.54296875" customWidth="1"/>
    <col min="4" max="4" width="9.453125" customWidth="1"/>
    <col min="5" max="5" width="51.1796875" customWidth="1"/>
  </cols>
  <sheetData>
    <row r="2" spans="2:5" x14ac:dyDescent="0.35">
      <c r="B2" t="s">
        <v>134</v>
      </c>
    </row>
    <row r="4" spans="2:5" ht="19.5" customHeight="1" x14ac:dyDescent="0.35">
      <c r="B4" s="137"/>
      <c r="C4" s="137"/>
      <c r="D4" s="137"/>
      <c r="E4" s="137"/>
    </row>
    <row r="5" spans="2:5" ht="17.25" customHeight="1" x14ac:dyDescent="0.35">
      <c r="B5" s="138" t="s">
        <v>136</v>
      </c>
      <c r="C5" s="138"/>
      <c r="D5" s="138"/>
      <c r="E5" s="138"/>
    </row>
    <row r="6" spans="2:5" x14ac:dyDescent="0.35">
      <c r="B6" s="106"/>
      <c r="C6" s="106"/>
      <c r="D6" s="106"/>
      <c r="E6" s="106"/>
    </row>
    <row r="7" spans="2:5" x14ac:dyDescent="0.35">
      <c r="B7" s="108" t="s">
        <v>70</v>
      </c>
    </row>
    <row r="9" spans="2:5" x14ac:dyDescent="0.35">
      <c r="B9" s="100" t="s">
        <v>60</v>
      </c>
    </row>
    <row r="10" spans="2:5" x14ac:dyDescent="0.35">
      <c r="B10" t="s">
        <v>32</v>
      </c>
    </row>
    <row r="11" spans="2:5" x14ac:dyDescent="0.35">
      <c r="B11" s="94" t="s">
        <v>35</v>
      </c>
      <c r="C11" s="95"/>
      <c r="D11" s="113"/>
      <c r="E11" s="95" t="s">
        <v>33</v>
      </c>
    </row>
    <row r="12" spans="2:5" x14ac:dyDescent="0.35">
      <c r="B12" s="94" t="s">
        <v>65</v>
      </c>
      <c r="C12" s="94" t="s">
        <v>31</v>
      </c>
      <c r="D12" s="113"/>
      <c r="E12" s="95" t="s">
        <v>66</v>
      </c>
    </row>
    <row r="13" spans="2:5" x14ac:dyDescent="0.35">
      <c r="B13" s="94" t="s">
        <v>63</v>
      </c>
      <c r="C13" s="94" t="s">
        <v>8</v>
      </c>
      <c r="D13" s="114"/>
      <c r="E13" s="95" t="s">
        <v>61</v>
      </c>
    </row>
    <row r="14" spans="2:5" x14ac:dyDescent="0.35">
      <c r="B14" s="94" t="s">
        <v>64</v>
      </c>
      <c r="C14" s="94" t="s">
        <v>8</v>
      </c>
      <c r="D14" s="114"/>
      <c r="E14" s="95" t="s">
        <v>62</v>
      </c>
    </row>
    <row r="15" spans="2:5" x14ac:dyDescent="0.35">
      <c r="B15" s="94" t="s">
        <v>34</v>
      </c>
      <c r="C15" s="94" t="s">
        <v>8</v>
      </c>
      <c r="D15" s="96">
        <f>SUM(D13:D14)</f>
        <v>0</v>
      </c>
      <c r="E15" s="95" t="s">
        <v>54</v>
      </c>
    </row>
    <row r="16" spans="2:5" x14ac:dyDescent="0.35">
      <c r="B16" s="94" t="s">
        <v>78</v>
      </c>
      <c r="C16" s="94" t="s">
        <v>8</v>
      </c>
      <c r="D16" s="96"/>
      <c r="E16" s="95" t="s">
        <v>79</v>
      </c>
    </row>
    <row r="17" spans="2:5" x14ac:dyDescent="0.35">
      <c r="B17" s="94" t="s">
        <v>38</v>
      </c>
      <c r="C17" s="94" t="s">
        <v>36</v>
      </c>
      <c r="D17" s="114"/>
      <c r="E17" s="95" t="s">
        <v>37</v>
      </c>
    </row>
    <row r="18" spans="2:5" x14ac:dyDescent="0.35">
      <c r="B18" s="94" t="s">
        <v>71</v>
      </c>
      <c r="C18" s="94" t="s">
        <v>36</v>
      </c>
      <c r="D18" s="114"/>
      <c r="E18" s="95" t="s">
        <v>39</v>
      </c>
    </row>
    <row r="19" spans="2:5" x14ac:dyDescent="0.35">
      <c r="B19" s="94" t="s">
        <v>40</v>
      </c>
      <c r="C19" s="94" t="s">
        <v>36</v>
      </c>
      <c r="D19" s="114"/>
      <c r="E19" s="95" t="s">
        <v>41</v>
      </c>
    </row>
    <row r="20" spans="2:5" x14ac:dyDescent="0.35">
      <c r="B20" s="109" t="s">
        <v>74</v>
      </c>
      <c r="C20" s="94" t="s">
        <v>36</v>
      </c>
      <c r="D20" s="96">
        <f>D17-D18+D19</f>
        <v>0</v>
      </c>
      <c r="E20" s="110" t="s">
        <v>76</v>
      </c>
    </row>
    <row r="21" spans="2:5" x14ac:dyDescent="0.35">
      <c r="B21" s="97"/>
      <c r="C21" s="94" t="s">
        <v>9</v>
      </c>
      <c r="D21" s="103"/>
      <c r="E21" s="95" t="s">
        <v>43</v>
      </c>
    </row>
    <row r="22" spans="2:5" x14ac:dyDescent="0.35">
      <c r="B22" s="101"/>
      <c r="C22" s="92"/>
      <c r="D22" s="102"/>
    </row>
    <row r="23" spans="2:5" x14ac:dyDescent="0.35">
      <c r="B23" s="100" t="s">
        <v>58</v>
      </c>
    </row>
    <row r="24" spans="2:5" x14ac:dyDescent="0.35">
      <c r="B24" s="94" t="s">
        <v>30</v>
      </c>
      <c r="C24" s="94" t="s">
        <v>31</v>
      </c>
      <c r="D24" s="104" t="str">
        <f>IF(D20=0,"bd",D15/D20)</f>
        <v>bd</v>
      </c>
      <c r="E24" s="95" t="s">
        <v>75</v>
      </c>
    </row>
    <row r="25" spans="2:5" x14ac:dyDescent="0.35">
      <c r="B25" s="94" t="s">
        <v>42</v>
      </c>
      <c r="C25" s="94" t="s">
        <v>8</v>
      </c>
      <c r="D25" s="96">
        <f>Efektywnosc!E59</f>
        <v>0</v>
      </c>
      <c r="E25" s="95" t="s">
        <v>67</v>
      </c>
    </row>
    <row r="26" spans="2:5" x14ac:dyDescent="0.35">
      <c r="B26" s="94" t="s">
        <v>29</v>
      </c>
      <c r="C26" s="94" t="s">
        <v>9</v>
      </c>
      <c r="D26" s="98" t="e">
        <f>Efektywnosc!E60</f>
        <v>#NUM!</v>
      </c>
      <c r="E26" s="95" t="s">
        <v>44</v>
      </c>
    </row>
    <row r="27" spans="2:5" x14ac:dyDescent="0.35">
      <c r="B27" s="92"/>
      <c r="C27" s="92"/>
      <c r="D27" s="93"/>
    </row>
    <row r="28" spans="2:5" x14ac:dyDescent="0.35">
      <c r="B28" s="115" t="s">
        <v>77</v>
      </c>
      <c r="C28" s="92"/>
      <c r="D28" s="93"/>
    </row>
    <row r="29" spans="2:5" x14ac:dyDescent="0.35">
      <c r="B29" s="118" t="s">
        <v>135</v>
      </c>
      <c r="C29" s="115"/>
      <c r="D29" s="116"/>
      <c r="E29" s="117"/>
    </row>
    <row r="30" spans="2:5" x14ac:dyDescent="0.35">
      <c r="B30" s="136"/>
      <c r="C30" s="92"/>
      <c r="D30" s="93"/>
    </row>
    <row r="31" spans="2:5" x14ac:dyDescent="0.35">
      <c r="B31" s="92"/>
      <c r="C31" s="92"/>
      <c r="D31" s="93"/>
    </row>
    <row r="32" spans="2:5" x14ac:dyDescent="0.35">
      <c r="B32" s="92"/>
      <c r="C32" s="92"/>
    </row>
    <row r="33" spans="2:5" ht="15.5" x14ac:dyDescent="0.35">
      <c r="B33" s="133" t="s">
        <v>99</v>
      </c>
      <c r="C33" s="134"/>
      <c r="D33" s="134"/>
      <c r="E33" s="134"/>
    </row>
    <row r="34" spans="2:5" x14ac:dyDescent="0.35">
      <c r="B34" s="100"/>
      <c r="C34" s="134"/>
      <c r="D34" s="134"/>
      <c r="E34" s="134"/>
    </row>
    <row r="35" spans="2:5" x14ac:dyDescent="0.35">
      <c r="B35" s="100" t="s">
        <v>100</v>
      </c>
      <c r="C35" s="134"/>
      <c r="D35" s="134"/>
      <c r="E35" s="134"/>
    </row>
    <row r="36" spans="2:5" x14ac:dyDescent="0.35">
      <c r="B36" s="100" t="s">
        <v>131</v>
      </c>
    </row>
    <row r="37" spans="2:5" x14ac:dyDescent="0.35">
      <c r="B37" s="94" t="s">
        <v>101</v>
      </c>
      <c r="C37" s="94" t="s">
        <v>102</v>
      </c>
      <c r="D37" s="95"/>
      <c r="E37" s="95" t="s">
        <v>132</v>
      </c>
    </row>
    <row r="38" spans="2:5" x14ac:dyDescent="0.35">
      <c r="B38" s="94" t="s">
        <v>103</v>
      </c>
      <c r="C38" s="94" t="s">
        <v>89</v>
      </c>
      <c r="D38" s="95"/>
      <c r="E38" s="95" t="s">
        <v>104</v>
      </c>
    </row>
    <row r="39" spans="2:5" x14ac:dyDescent="0.35">
      <c r="B39" s="94" t="s">
        <v>105</v>
      </c>
      <c r="C39" s="94" t="s">
        <v>106</v>
      </c>
      <c r="D39" s="95"/>
      <c r="E39" s="95" t="s">
        <v>107</v>
      </c>
    </row>
    <row r="40" spans="2:5" x14ac:dyDescent="0.35">
      <c r="B40" s="94" t="s">
        <v>108</v>
      </c>
      <c r="C40" s="94" t="s">
        <v>106</v>
      </c>
      <c r="D40" s="95"/>
      <c r="E40" s="95" t="s">
        <v>109</v>
      </c>
    </row>
    <row r="41" spans="2:5" x14ac:dyDescent="0.35">
      <c r="B41" s="92"/>
      <c r="C41" s="92"/>
    </row>
    <row r="42" spans="2:5" x14ac:dyDescent="0.35">
      <c r="B42" s="100" t="s">
        <v>110</v>
      </c>
    </row>
    <row r="43" spans="2:5" x14ac:dyDescent="0.35">
      <c r="B43" s="94" t="s">
        <v>111</v>
      </c>
      <c r="C43" s="94" t="s">
        <v>106</v>
      </c>
      <c r="D43" s="95"/>
      <c r="E43" s="95" t="s">
        <v>112</v>
      </c>
    </row>
    <row r="44" spans="2:5" x14ac:dyDescent="0.35">
      <c r="B44" s="94" t="s">
        <v>113</v>
      </c>
      <c r="C44" s="92" t="s">
        <v>84</v>
      </c>
      <c r="D44" s="95"/>
      <c r="E44" s="95" t="s">
        <v>104</v>
      </c>
    </row>
    <row r="45" spans="2:5" x14ac:dyDescent="0.35">
      <c r="B45" s="94" t="s">
        <v>105</v>
      </c>
      <c r="C45" s="94" t="s">
        <v>106</v>
      </c>
      <c r="D45" s="95"/>
      <c r="E45" s="95" t="s">
        <v>107</v>
      </c>
    </row>
    <row r="46" spans="2:5" x14ac:dyDescent="0.35">
      <c r="B46" s="92"/>
      <c r="C46" s="92"/>
    </row>
    <row r="47" spans="2:5" x14ac:dyDescent="0.35">
      <c r="B47" s="135" t="s">
        <v>114</v>
      </c>
      <c r="C47" s="92"/>
      <c r="D47" s="92"/>
    </row>
    <row r="48" spans="2:5" x14ac:dyDescent="0.35">
      <c r="B48" s="94" t="s">
        <v>101</v>
      </c>
      <c r="C48" s="94" t="str">
        <f>C37</f>
        <v>MWh/rok</v>
      </c>
      <c r="D48" s="94"/>
      <c r="E48" s="95" t="str">
        <f>E37</f>
        <v>Roczne zużycie energii elektrycznej</v>
      </c>
    </row>
    <row r="49" spans="2:5" x14ac:dyDescent="0.35">
      <c r="B49" s="94" t="s">
        <v>103</v>
      </c>
      <c r="C49" s="94" t="s">
        <v>89</v>
      </c>
      <c r="D49" s="94">
        <f>'Wskazniki emisji'!C9/1000</f>
        <v>0.70799999999999996</v>
      </c>
      <c r="E49" s="95" t="s">
        <v>104</v>
      </c>
    </row>
    <row r="50" spans="2:5" x14ac:dyDescent="0.35">
      <c r="B50" s="94" t="s">
        <v>115</v>
      </c>
      <c r="C50" s="94" t="s">
        <v>106</v>
      </c>
      <c r="D50" s="94"/>
      <c r="E50" s="95" t="s">
        <v>116</v>
      </c>
    </row>
    <row r="51" spans="2:5" x14ac:dyDescent="0.35">
      <c r="B51" s="94" t="s">
        <v>108</v>
      </c>
      <c r="C51" s="94" t="s">
        <v>106</v>
      </c>
      <c r="D51" s="94"/>
      <c r="E51" s="95" t="s">
        <v>117</v>
      </c>
    </row>
    <row r="52" spans="2:5" x14ac:dyDescent="0.35">
      <c r="B52" s="135" t="s">
        <v>118</v>
      </c>
      <c r="C52" s="92"/>
      <c r="D52" s="92"/>
    </row>
    <row r="53" spans="2:5" x14ac:dyDescent="0.35">
      <c r="B53" s="94" t="s">
        <v>108</v>
      </c>
      <c r="C53" s="94" t="s">
        <v>106</v>
      </c>
      <c r="D53" s="94"/>
      <c r="E53" s="95" t="s">
        <v>109</v>
      </c>
    </row>
    <row r="54" spans="2:5" x14ac:dyDescent="0.35">
      <c r="B54" s="134"/>
      <c r="C54" s="134"/>
      <c r="D54" s="134"/>
      <c r="E54" s="134"/>
    </row>
    <row r="55" spans="2:5" x14ac:dyDescent="0.35">
      <c r="B55" s="100" t="s">
        <v>119</v>
      </c>
      <c r="C55" s="134"/>
      <c r="D55" s="134"/>
      <c r="E55" s="134"/>
    </row>
    <row r="56" spans="2:5" x14ac:dyDescent="0.35">
      <c r="B56" s="100" t="s">
        <v>120</v>
      </c>
      <c r="D56" s="92"/>
    </row>
    <row r="57" spans="2:5" x14ac:dyDescent="0.35">
      <c r="B57" s="94" t="s">
        <v>111</v>
      </c>
      <c r="C57" s="94" t="s">
        <v>106</v>
      </c>
      <c r="D57" s="94"/>
      <c r="E57" s="95" t="s">
        <v>121</v>
      </c>
    </row>
    <row r="58" spans="2:5" x14ac:dyDescent="0.35">
      <c r="B58" s="94" t="s">
        <v>122</v>
      </c>
      <c r="C58" s="94" t="s">
        <v>84</v>
      </c>
      <c r="D58" s="94"/>
      <c r="E58" s="95" t="s">
        <v>123</v>
      </c>
    </row>
    <row r="59" spans="2:5" x14ac:dyDescent="0.35">
      <c r="B59" s="94" t="s">
        <v>105</v>
      </c>
      <c r="C59" s="94" t="s">
        <v>106</v>
      </c>
      <c r="D59" s="94"/>
      <c r="E59" s="95" t="s">
        <v>124</v>
      </c>
    </row>
    <row r="60" spans="2:5" x14ac:dyDescent="0.35">
      <c r="B60" s="94" t="s">
        <v>108</v>
      </c>
      <c r="C60" s="94" t="s">
        <v>106</v>
      </c>
      <c r="D60" s="94"/>
      <c r="E60" s="95" t="s">
        <v>109</v>
      </c>
    </row>
    <row r="61" spans="2:5" x14ac:dyDescent="0.35">
      <c r="B61" s="100" t="s">
        <v>125</v>
      </c>
      <c r="C61" s="134"/>
      <c r="D61" s="134"/>
      <c r="E61" s="134"/>
    </row>
    <row r="62" spans="2:5" x14ac:dyDescent="0.35">
      <c r="B62" s="100" t="s">
        <v>126</v>
      </c>
      <c r="D62" s="92"/>
    </row>
    <row r="63" spans="2:5" x14ac:dyDescent="0.35">
      <c r="B63" s="94" t="s">
        <v>111</v>
      </c>
      <c r="C63" s="94" t="s">
        <v>106</v>
      </c>
      <c r="D63" s="94"/>
      <c r="E63" s="95" t="s">
        <v>121</v>
      </c>
    </row>
    <row r="64" spans="2:5" x14ac:dyDescent="0.35">
      <c r="B64" s="94" t="s">
        <v>122</v>
      </c>
      <c r="C64" s="94" t="s">
        <v>84</v>
      </c>
      <c r="D64" s="94"/>
      <c r="E64" s="95" t="s">
        <v>123</v>
      </c>
    </row>
    <row r="65" spans="2:5" x14ac:dyDescent="0.35">
      <c r="B65" s="94" t="s">
        <v>105</v>
      </c>
      <c r="C65" s="94" t="s">
        <v>106</v>
      </c>
      <c r="D65" s="94"/>
      <c r="E65" s="95" t="s">
        <v>124</v>
      </c>
    </row>
    <row r="66" spans="2:5" x14ac:dyDescent="0.35">
      <c r="B66" s="94" t="s">
        <v>127</v>
      </c>
      <c r="C66" s="94" t="s">
        <v>84</v>
      </c>
      <c r="D66" s="95"/>
      <c r="E66" s="95" t="s">
        <v>128</v>
      </c>
    </row>
    <row r="67" spans="2:5" x14ac:dyDescent="0.35">
      <c r="B67" s="94" t="s">
        <v>115</v>
      </c>
      <c r="C67" s="94" t="s">
        <v>106</v>
      </c>
      <c r="D67" s="95"/>
      <c r="E67" s="95" t="s">
        <v>129</v>
      </c>
    </row>
    <row r="68" spans="2:5" x14ac:dyDescent="0.35">
      <c r="B68" s="94" t="s">
        <v>108</v>
      </c>
      <c r="C68" s="94" t="s">
        <v>106</v>
      </c>
      <c r="D68" s="95"/>
      <c r="E68" s="95" t="s">
        <v>117</v>
      </c>
    </row>
    <row r="70" spans="2:5" ht="30.75" customHeight="1" x14ac:dyDescent="0.35">
      <c r="B70" s="139" t="s">
        <v>133</v>
      </c>
      <c r="C70" s="139"/>
      <c r="D70" s="139"/>
      <c r="E70" s="139"/>
    </row>
    <row r="71" spans="2:5" x14ac:dyDescent="0.35">
      <c r="B71" s="94" t="s">
        <v>108</v>
      </c>
      <c r="C71" s="94" t="s">
        <v>106</v>
      </c>
      <c r="D71" s="95"/>
      <c r="E71" s="95" t="s">
        <v>117</v>
      </c>
    </row>
  </sheetData>
  <mergeCells count="3">
    <mergeCell ref="B4:E4"/>
    <mergeCell ref="B5:E5"/>
    <mergeCell ref="B70:E70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2" max="16383" man="1"/>
  </rowBreaks>
  <ignoredErrors>
    <ignoredError sqref="D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61"/>
  <sheetViews>
    <sheetView topLeftCell="A36" workbookViewId="0">
      <selection activeCell="H9" sqref="H9"/>
    </sheetView>
  </sheetViews>
  <sheetFormatPr defaultColWidth="10.453125" defaultRowHeight="10.5" x14ac:dyDescent="0.35"/>
  <cols>
    <col min="1" max="1" width="2.54296875" style="2" customWidth="1"/>
    <col min="2" max="2" width="4.453125" style="1" customWidth="1"/>
    <col min="3" max="3" width="42.453125" style="4" customWidth="1"/>
    <col min="4" max="4" width="7.453125" style="1" customWidth="1"/>
    <col min="5" max="5" width="8.54296875" style="2" customWidth="1"/>
    <col min="6" max="21" width="6.54296875" style="2" customWidth="1"/>
    <col min="22" max="22" width="7.54296875" style="2" customWidth="1"/>
    <col min="23" max="16384" width="10.453125" style="2"/>
  </cols>
  <sheetData>
    <row r="2" spans="2:21" ht="15" customHeight="1" x14ac:dyDescent="0.35">
      <c r="C2" s="107" t="s">
        <v>68</v>
      </c>
    </row>
    <row r="3" spans="2:21" ht="15.5" x14ac:dyDescent="0.35">
      <c r="B3" s="3"/>
      <c r="C3" s="5" t="s">
        <v>0</v>
      </c>
    </row>
    <row r="4" spans="2:21" ht="11.25" customHeight="1" x14ac:dyDescent="0.35">
      <c r="B4" s="3"/>
    </row>
    <row r="5" spans="2:21" ht="12" x14ac:dyDescent="0.35">
      <c r="B5" s="140" t="s">
        <v>1</v>
      </c>
      <c r="C5" s="141"/>
      <c r="D5" s="141"/>
      <c r="E5" s="14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ht="12" x14ac:dyDescent="0.35">
      <c r="B6" s="7" t="s">
        <v>2</v>
      </c>
      <c r="C6" s="8" t="s">
        <v>3</v>
      </c>
      <c r="D6" s="9" t="s">
        <v>4</v>
      </c>
      <c r="E6" s="10" t="s">
        <v>5</v>
      </c>
      <c r="F6" s="10">
        <f>Parametry!D11</f>
        <v>0</v>
      </c>
      <c r="G6" s="10">
        <f t="shared" ref="G6:S6" si="0">F6+1</f>
        <v>1</v>
      </c>
      <c r="H6" s="10">
        <f t="shared" si="0"/>
        <v>2</v>
      </c>
      <c r="I6" s="10">
        <f>H6+1</f>
        <v>3</v>
      </c>
      <c r="J6" s="10">
        <f t="shared" si="0"/>
        <v>4</v>
      </c>
      <c r="K6" s="10">
        <f t="shared" si="0"/>
        <v>5</v>
      </c>
      <c r="L6" s="10">
        <f t="shared" si="0"/>
        <v>6</v>
      </c>
      <c r="M6" s="10">
        <f t="shared" si="0"/>
        <v>7</v>
      </c>
      <c r="N6" s="10">
        <f t="shared" si="0"/>
        <v>8</v>
      </c>
      <c r="O6" s="10">
        <f t="shared" si="0"/>
        <v>9</v>
      </c>
      <c r="P6" s="10">
        <f t="shared" si="0"/>
        <v>10</v>
      </c>
      <c r="Q6" s="10">
        <f t="shared" si="0"/>
        <v>11</v>
      </c>
      <c r="R6" s="10">
        <f t="shared" si="0"/>
        <v>12</v>
      </c>
      <c r="S6" s="10">
        <f t="shared" si="0"/>
        <v>13</v>
      </c>
      <c r="T6" s="10">
        <f t="shared" ref="T6" si="1">S6+1</f>
        <v>14</v>
      </c>
      <c r="U6" s="10">
        <f t="shared" ref="U6" si="2">T6+1</f>
        <v>15</v>
      </c>
    </row>
    <row r="7" spans="2:21" ht="14.15" customHeight="1" x14ac:dyDescent="0.35">
      <c r="B7" s="11">
        <v>1</v>
      </c>
      <c r="C7" s="12" t="s">
        <v>69</v>
      </c>
      <c r="D7" s="11" t="s">
        <v>6</v>
      </c>
      <c r="E7" s="13"/>
      <c r="F7" s="14">
        <v>0</v>
      </c>
      <c r="G7" s="14">
        <v>1</v>
      </c>
      <c r="H7" s="14">
        <v>2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2:21" ht="14.15" customHeight="1" x14ac:dyDescent="0.35">
      <c r="B8" s="11">
        <v>2</v>
      </c>
      <c r="C8" s="12" t="s">
        <v>7</v>
      </c>
      <c r="D8" s="11" t="s">
        <v>6</v>
      </c>
      <c r="E8" s="13"/>
      <c r="F8" s="15">
        <v>0</v>
      </c>
      <c r="G8" s="15">
        <v>1</v>
      </c>
      <c r="H8" s="15">
        <v>2</v>
      </c>
      <c r="I8" s="15">
        <v>3</v>
      </c>
      <c r="J8" s="15">
        <v>4</v>
      </c>
      <c r="K8" s="15">
        <v>5</v>
      </c>
      <c r="L8" s="15">
        <v>6</v>
      </c>
      <c r="M8" s="15">
        <v>7</v>
      </c>
      <c r="N8" s="15">
        <v>8</v>
      </c>
      <c r="O8" s="15">
        <v>9</v>
      </c>
      <c r="P8" s="15">
        <v>10</v>
      </c>
      <c r="Q8" s="15">
        <v>11</v>
      </c>
      <c r="R8" s="15">
        <v>12</v>
      </c>
      <c r="S8" s="15">
        <v>13</v>
      </c>
      <c r="T8" s="15">
        <v>14</v>
      </c>
      <c r="U8" s="15">
        <v>15</v>
      </c>
    </row>
    <row r="9" spans="2:21" ht="14.15" customHeight="1" x14ac:dyDescent="0.35">
      <c r="B9" s="11">
        <v>3</v>
      </c>
      <c r="C9" s="16" t="s">
        <v>46</v>
      </c>
      <c r="D9" s="17" t="s">
        <v>8</v>
      </c>
      <c r="E9" s="18">
        <f>SUM(F9:M9)</f>
        <v>0</v>
      </c>
      <c r="F9" s="18"/>
      <c r="G9" s="18"/>
      <c r="H9" s="18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2:21" ht="14.15" customHeight="1" x14ac:dyDescent="0.35">
      <c r="B10" s="11">
        <v>4</v>
      </c>
      <c r="C10" s="16" t="s">
        <v>47</v>
      </c>
      <c r="D10" s="17" t="s">
        <v>8</v>
      </c>
      <c r="E10" s="18">
        <f>SUM(F10:M10)</f>
        <v>0</v>
      </c>
      <c r="F10" s="18"/>
      <c r="G10" s="18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2:21" ht="14.15" customHeight="1" x14ac:dyDescent="0.35">
      <c r="B11" s="11">
        <v>5</v>
      </c>
      <c r="C11" s="16" t="s">
        <v>48</v>
      </c>
      <c r="D11" s="17" t="s">
        <v>8</v>
      </c>
      <c r="E11" s="18">
        <f>SUM(F11:M11)</f>
        <v>0</v>
      </c>
      <c r="F11" s="18">
        <f>Parametry!D13</f>
        <v>0</v>
      </c>
      <c r="G11" s="18"/>
      <c r="H11" s="18"/>
      <c r="I11" s="18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2:21" ht="14.15" customHeight="1" x14ac:dyDescent="0.35">
      <c r="B12" s="11">
        <v>6</v>
      </c>
      <c r="C12" s="16" t="s">
        <v>49</v>
      </c>
      <c r="D12" s="17"/>
      <c r="E12" s="18">
        <f>SUM(F12:M12)</f>
        <v>0</v>
      </c>
      <c r="F12" s="18">
        <f>Parametry!D14</f>
        <v>0</v>
      </c>
      <c r="G12" s="18"/>
      <c r="H12" s="18"/>
      <c r="I12" s="18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2:21" ht="14.15" customHeight="1" x14ac:dyDescent="0.35">
      <c r="B13" s="11">
        <v>7</v>
      </c>
      <c r="C13" s="12" t="s">
        <v>45</v>
      </c>
      <c r="D13" s="17" t="s">
        <v>8</v>
      </c>
      <c r="E13" s="18">
        <f>SUM(F13:M13)</f>
        <v>0</v>
      </c>
      <c r="F13" s="20">
        <f>SUM(F9:F12)</f>
        <v>0</v>
      </c>
      <c r="G13" s="20">
        <f>SUM(G9:G12)</f>
        <v>0</v>
      </c>
      <c r="H13" s="20">
        <f t="shared" ref="H13" si="3">SUM(H9:H12)</f>
        <v>0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2:21" ht="14.15" customHeight="1" x14ac:dyDescent="0.35">
      <c r="B14" s="11">
        <v>8</v>
      </c>
      <c r="C14" s="12" t="s">
        <v>50</v>
      </c>
      <c r="D14" s="17" t="s">
        <v>8</v>
      </c>
      <c r="E14" s="56">
        <f>E11+E9</f>
        <v>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2:21" ht="14.15" customHeight="1" x14ac:dyDescent="0.35">
      <c r="B15" s="11">
        <v>9</v>
      </c>
      <c r="C15" s="12" t="s">
        <v>51</v>
      </c>
      <c r="D15" s="17" t="s">
        <v>8</v>
      </c>
      <c r="E15" s="20">
        <f>E12</f>
        <v>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2:21" ht="12" x14ac:dyDescent="0.35">
      <c r="B16" s="23"/>
      <c r="C16" s="24"/>
      <c r="D16" s="25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2:21" ht="12" x14ac:dyDescent="0.35">
      <c r="B17" s="140" t="s">
        <v>10</v>
      </c>
      <c r="C17" s="141"/>
      <c r="D17" s="141"/>
      <c r="E17" s="14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2:21" ht="12" x14ac:dyDescent="0.35">
      <c r="B18" s="7" t="s">
        <v>2</v>
      </c>
      <c r="C18" s="8" t="s">
        <v>3</v>
      </c>
      <c r="D18" s="9" t="s">
        <v>4</v>
      </c>
      <c r="E18" s="10" t="s">
        <v>5</v>
      </c>
      <c r="F18" s="10">
        <f>F6</f>
        <v>0</v>
      </c>
      <c r="G18" s="10">
        <f>G6</f>
        <v>1</v>
      </c>
      <c r="H18" s="10">
        <f>H6</f>
        <v>2</v>
      </c>
      <c r="I18" s="10">
        <f>I6</f>
        <v>3</v>
      </c>
      <c r="J18" s="10">
        <f t="shared" ref="J18:S18" si="4">I18+1</f>
        <v>4</v>
      </c>
      <c r="K18" s="10">
        <f t="shared" si="4"/>
        <v>5</v>
      </c>
      <c r="L18" s="10">
        <f t="shared" si="4"/>
        <v>6</v>
      </c>
      <c r="M18" s="10">
        <f t="shared" si="4"/>
        <v>7</v>
      </c>
      <c r="N18" s="10">
        <f t="shared" si="4"/>
        <v>8</v>
      </c>
      <c r="O18" s="10">
        <f t="shared" si="4"/>
        <v>9</v>
      </c>
      <c r="P18" s="10">
        <f t="shared" si="4"/>
        <v>10</v>
      </c>
      <c r="Q18" s="10">
        <f t="shared" si="4"/>
        <v>11</v>
      </c>
      <c r="R18" s="10">
        <f t="shared" si="4"/>
        <v>12</v>
      </c>
      <c r="S18" s="10">
        <f t="shared" si="4"/>
        <v>13</v>
      </c>
      <c r="T18" s="10">
        <f t="shared" ref="T18" si="5">S18+1</f>
        <v>14</v>
      </c>
      <c r="U18" s="10">
        <f t="shared" ref="U18" si="6">T18+1</f>
        <v>15</v>
      </c>
    </row>
    <row r="19" spans="2:21" ht="14.15" customHeight="1" x14ac:dyDescent="0.35">
      <c r="B19" s="11">
        <v>1</v>
      </c>
      <c r="C19" s="12" t="s">
        <v>52</v>
      </c>
      <c r="D19" s="17" t="s">
        <v>8</v>
      </c>
      <c r="E19" s="26">
        <f>SUM(F19:G19)</f>
        <v>0</v>
      </c>
      <c r="F19" s="27">
        <f>SUM(F9+F11)</f>
        <v>0</v>
      </c>
      <c r="G19" s="27">
        <f>SUM(G9+G11)</f>
        <v>0</v>
      </c>
      <c r="H19" s="27">
        <f>SUM(H9+H11)</f>
        <v>0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2:21" ht="14.15" customHeight="1" x14ac:dyDescent="0.35">
      <c r="B20" s="11">
        <v>2</v>
      </c>
      <c r="C20" s="16" t="s">
        <v>53</v>
      </c>
      <c r="D20" s="17" t="s">
        <v>8</v>
      </c>
      <c r="E20" s="27">
        <f>SUM(F20:G20)</f>
        <v>0</v>
      </c>
      <c r="F20" s="18">
        <f>F10+F12</f>
        <v>0</v>
      </c>
      <c r="G20" s="18">
        <f t="shared" ref="G20:H20" si="7">G10+G12</f>
        <v>0</v>
      </c>
      <c r="H20" s="18">
        <f t="shared" si="7"/>
        <v>0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2:21" ht="14.15" customHeight="1" x14ac:dyDescent="0.35">
      <c r="B21" s="28">
        <v>3</v>
      </c>
      <c r="C21" s="29" t="s">
        <v>54</v>
      </c>
      <c r="D21" s="30" t="s">
        <v>8</v>
      </c>
      <c r="E21" s="26">
        <f>SUM(F21:G21)</f>
        <v>0</v>
      </c>
      <c r="F21" s="19">
        <f>F20+F19</f>
        <v>0</v>
      </c>
      <c r="G21" s="19">
        <f t="shared" ref="G21:H21" si="8">G20+G19</f>
        <v>0</v>
      </c>
      <c r="H21" s="19">
        <f t="shared" si="8"/>
        <v>0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 ht="12" x14ac:dyDescent="0.35">
      <c r="B22" s="31"/>
      <c r="C22" s="32"/>
      <c r="D22" s="33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2:21" ht="16.5" customHeight="1" x14ac:dyDescent="0.35">
      <c r="B23" s="142" t="s">
        <v>11</v>
      </c>
      <c r="C23" s="143"/>
      <c r="D23" s="143"/>
      <c r="E23" s="143"/>
      <c r="F23" s="143"/>
      <c r="G23" s="143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2:21" s="43" customFormat="1" ht="15" customHeight="1" x14ac:dyDescent="0.35">
      <c r="B24" s="40" t="s">
        <v>2</v>
      </c>
      <c r="C24" s="41" t="s">
        <v>3</v>
      </c>
      <c r="D24" s="40" t="s">
        <v>12</v>
      </c>
      <c r="E24" s="10" t="s">
        <v>5</v>
      </c>
      <c r="F24" s="42">
        <f t="shared" ref="F24:S24" si="9">F18</f>
        <v>0</v>
      </c>
      <c r="G24" s="42">
        <f t="shared" si="9"/>
        <v>1</v>
      </c>
      <c r="H24" s="42">
        <f t="shared" si="9"/>
        <v>2</v>
      </c>
      <c r="I24" s="42">
        <f t="shared" si="9"/>
        <v>3</v>
      </c>
      <c r="J24" s="42">
        <f t="shared" si="9"/>
        <v>4</v>
      </c>
      <c r="K24" s="42">
        <f t="shared" si="9"/>
        <v>5</v>
      </c>
      <c r="L24" s="42">
        <f t="shared" si="9"/>
        <v>6</v>
      </c>
      <c r="M24" s="42">
        <f t="shared" si="9"/>
        <v>7</v>
      </c>
      <c r="N24" s="42">
        <f t="shared" si="9"/>
        <v>8</v>
      </c>
      <c r="O24" s="42">
        <f t="shared" si="9"/>
        <v>9</v>
      </c>
      <c r="P24" s="42">
        <f t="shared" si="9"/>
        <v>10</v>
      </c>
      <c r="Q24" s="42">
        <f t="shared" si="9"/>
        <v>11</v>
      </c>
      <c r="R24" s="42">
        <f t="shared" si="9"/>
        <v>12</v>
      </c>
      <c r="S24" s="42">
        <f t="shared" si="9"/>
        <v>13</v>
      </c>
      <c r="T24" s="42">
        <f t="shared" ref="T24:U24" si="10">T18</f>
        <v>14</v>
      </c>
      <c r="U24" s="42">
        <f t="shared" si="10"/>
        <v>15</v>
      </c>
    </row>
    <row r="25" spans="2:21" s="43" customFormat="1" ht="14.15" customHeight="1" x14ac:dyDescent="0.35">
      <c r="B25" s="11">
        <v>1</v>
      </c>
      <c r="C25" s="12" t="s">
        <v>69</v>
      </c>
      <c r="D25" s="11" t="s">
        <v>6</v>
      </c>
      <c r="E25" s="13"/>
      <c r="F25" s="14">
        <f>F7</f>
        <v>0</v>
      </c>
      <c r="G25" s="14">
        <f t="shared" ref="G25:H25" si="11">G7</f>
        <v>1</v>
      </c>
      <c r="H25" s="14">
        <f t="shared" si="11"/>
        <v>2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2:21" s="43" customFormat="1" ht="14.15" customHeight="1" x14ac:dyDescent="0.35">
      <c r="B26" s="11">
        <v>2</v>
      </c>
      <c r="C26" s="12" t="s">
        <v>7</v>
      </c>
      <c r="D26" s="11" t="s">
        <v>6</v>
      </c>
      <c r="E26" s="13"/>
      <c r="F26" s="15">
        <v>0</v>
      </c>
      <c r="G26" s="15">
        <v>1</v>
      </c>
      <c r="H26" s="15">
        <v>2</v>
      </c>
      <c r="I26" s="15">
        <v>3</v>
      </c>
      <c r="J26" s="15">
        <v>4</v>
      </c>
      <c r="K26" s="15">
        <v>5</v>
      </c>
      <c r="L26" s="15">
        <v>6</v>
      </c>
      <c r="M26" s="15">
        <v>7</v>
      </c>
      <c r="N26" s="15">
        <v>8</v>
      </c>
      <c r="O26" s="15">
        <v>9</v>
      </c>
      <c r="P26" s="15">
        <v>10</v>
      </c>
      <c r="Q26" s="15">
        <v>11</v>
      </c>
      <c r="R26" s="15">
        <v>12</v>
      </c>
      <c r="S26" s="15">
        <v>13</v>
      </c>
      <c r="T26" s="15">
        <v>14</v>
      </c>
      <c r="U26" s="15">
        <v>15</v>
      </c>
    </row>
    <row r="27" spans="2:21" ht="14.15" customHeight="1" x14ac:dyDescent="0.35">
      <c r="B27" s="11">
        <v>3</v>
      </c>
      <c r="C27" s="12" t="s">
        <v>13</v>
      </c>
      <c r="D27" s="11" t="s">
        <v>6</v>
      </c>
      <c r="E27" s="13"/>
      <c r="F27" s="44">
        <v>0</v>
      </c>
      <c r="G27" s="44">
        <v>1</v>
      </c>
      <c r="H27" s="44">
        <v>2</v>
      </c>
      <c r="I27" s="44">
        <v>3</v>
      </c>
      <c r="J27" s="44">
        <v>4</v>
      </c>
      <c r="K27" s="44">
        <v>5</v>
      </c>
      <c r="L27" s="44">
        <v>6</v>
      </c>
      <c r="M27" s="44">
        <v>7</v>
      </c>
      <c r="N27" s="44">
        <v>8</v>
      </c>
      <c r="O27" s="44">
        <v>9</v>
      </c>
      <c r="P27" s="44">
        <v>10</v>
      </c>
      <c r="Q27" s="44">
        <v>11</v>
      </c>
      <c r="R27" s="44">
        <v>12</v>
      </c>
      <c r="S27" s="44">
        <v>13</v>
      </c>
      <c r="T27" s="44">
        <v>14</v>
      </c>
      <c r="U27" s="44">
        <v>15</v>
      </c>
    </row>
    <row r="28" spans="2:21" s="47" customFormat="1" ht="14.15" customHeight="1" x14ac:dyDescent="0.35">
      <c r="B28" s="11">
        <v>4</v>
      </c>
      <c r="C28" s="45" t="s">
        <v>14</v>
      </c>
      <c r="D28" s="46" t="s">
        <v>15</v>
      </c>
      <c r="E28" s="13"/>
      <c r="F28" s="105">
        <f t="shared" ref="F28:S28" si="12">1/(1+$E$35)^F27</f>
        <v>1</v>
      </c>
      <c r="G28" s="105">
        <f t="shared" si="12"/>
        <v>0.96153846153846145</v>
      </c>
      <c r="H28" s="105">
        <f t="shared" si="12"/>
        <v>0.92455621301775137</v>
      </c>
      <c r="I28" s="105">
        <f t="shared" si="12"/>
        <v>0.88899635867091487</v>
      </c>
      <c r="J28" s="105">
        <f t="shared" si="12"/>
        <v>0.85480419102972571</v>
      </c>
      <c r="K28" s="105">
        <f t="shared" si="12"/>
        <v>0.82192710675935154</v>
      </c>
      <c r="L28" s="105">
        <f t="shared" si="12"/>
        <v>0.79031452573014571</v>
      </c>
      <c r="M28" s="105">
        <f t="shared" si="12"/>
        <v>0.75991781320206331</v>
      </c>
      <c r="N28" s="105">
        <f t="shared" si="12"/>
        <v>0.73069020500198378</v>
      </c>
      <c r="O28" s="105">
        <f t="shared" si="12"/>
        <v>0.70258673557883045</v>
      </c>
      <c r="P28" s="105">
        <f t="shared" si="12"/>
        <v>0.67556416882579851</v>
      </c>
      <c r="Q28" s="105">
        <f t="shared" si="12"/>
        <v>0.6495809315632679</v>
      </c>
      <c r="R28" s="105">
        <f t="shared" si="12"/>
        <v>0.62459704958006512</v>
      </c>
      <c r="S28" s="105">
        <f t="shared" si="12"/>
        <v>0.600574086134678</v>
      </c>
      <c r="T28" s="105">
        <f t="shared" ref="T28:U28" si="13">1/(1+$E$35)^T27</f>
        <v>0.57747508282180582</v>
      </c>
      <c r="U28" s="105">
        <f t="shared" si="13"/>
        <v>0.55526450271327477</v>
      </c>
    </row>
    <row r="29" spans="2:21" s="47" customFormat="1" ht="14.15" customHeight="1" x14ac:dyDescent="0.35">
      <c r="B29" s="11">
        <v>5</v>
      </c>
      <c r="C29" s="48" t="s">
        <v>16</v>
      </c>
      <c r="D29" s="11" t="s">
        <v>8</v>
      </c>
      <c r="E29" s="13"/>
      <c r="F29" s="49">
        <f>Parametry!D17</f>
        <v>0</v>
      </c>
      <c r="G29" s="49">
        <f>F29</f>
        <v>0</v>
      </c>
      <c r="H29" s="49">
        <f t="shared" ref="H29:S31" si="14">G29</f>
        <v>0</v>
      </c>
      <c r="I29" s="49">
        <f>H29</f>
        <v>0</v>
      </c>
      <c r="J29" s="49">
        <f t="shared" si="14"/>
        <v>0</v>
      </c>
      <c r="K29" s="49">
        <f t="shared" si="14"/>
        <v>0</v>
      </c>
      <c r="L29" s="49">
        <f t="shared" si="14"/>
        <v>0</v>
      </c>
      <c r="M29" s="49">
        <f t="shared" si="14"/>
        <v>0</v>
      </c>
      <c r="N29" s="49">
        <f t="shared" si="14"/>
        <v>0</v>
      </c>
      <c r="O29" s="49">
        <f t="shared" si="14"/>
        <v>0</v>
      </c>
      <c r="P29" s="49">
        <f t="shared" si="14"/>
        <v>0</v>
      </c>
      <c r="Q29" s="49">
        <f t="shared" si="14"/>
        <v>0</v>
      </c>
      <c r="R29" s="49">
        <f t="shared" si="14"/>
        <v>0</v>
      </c>
      <c r="S29" s="49">
        <f t="shared" si="14"/>
        <v>0</v>
      </c>
      <c r="T29" s="49">
        <f t="shared" ref="T29:T31" si="15">S29</f>
        <v>0</v>
      </c>
      <c r="U29" s="49">
        <f t="shared" ref="U29:U31" si="16">T29</f>
        <v>0</v>
      </c>
    </row>
    <row r="30" spans="2:21" s="47" customFormat="1" ht="14.15" customHeight="1" x14ac:dyDescent="0.35">
      <c r="B30" s="11">
        <v>6</v>
      </c>
      <c r="C30" s="50" t="s">
        <v>17</v>
      </c>
      <c r="D30" s="11" t="s">
        <v>8</v>
      </c>
      <c r="E30" s="13"/>
      <c r="F30" s="49">
        <f>F29</f>
        <v>0</v>
      </c>
      <c r="G30" s="49">
        <f>Parametry!D18</f>
        <v>0</v>
      </c>
      <c r="H30" s="49">
        <f>G30</f>
        <v>0</v>
      </c>
      <c r="I30" s="49">
        <f t="shared" ref="I30" si="17">H30</f>
        <v>0</v>
      </c>
      <c r="J30" s="49">
        <f t="shared" si="14"/>
        <v>0</v>
      </c>
      <c r="K30" s="49">
        <f t="shared" si="14"/>
        <v>0</v>
      </c>
      <c r="L30" s="49">
        <f t="shared" si="14"/>
        <v>0</v>
      </c>
      <c r="M30" s="49">
        <f t="shared" si="14"/>
        <v>0</v>
      </c>
      <c r="N30" s="49">
        <f t="shared" si="14"/>
        <v>0</v>
      </c>
      <c r="O30" s="49">
        <f t="shared" si="14"/>
        <v>0</v>
      </c>
      <c r="P30" s="49">
        <f t="shared" si="14"/>
        <v>0</v>
      </c>
      <c r="Q30" s="49">
        <f t="shared" si="14"/>
        <v>0</v>
      </c>
      <c r="R30" s="49">
        <f t="shared" si="14"/>
        <v>0</v>
      </c>
      <c r="S30" s="49">
        <f t="shared" si="14"/>
        <v>0</v>
      </c>
      <c r="T30" s="49">
        <f t="shared" si="15"/>
        <v>0</v>
      </c>
      <c r="U30" s="49">
        <f t="shared" si="16"/>
        <v>0</v>
      </c>
    </row>
    <row r="31" spans="2:21" s="47" customFormat="1" ht="15.75" customHeight="1" x14ac:dyDescent="0.35">
      <c r="B31" s="11">
        <v>7</v>
      </c>
      <c r="C31" s="48" t="s">
        <v>57</v>
      </c>
      <c r="D31" s="11"/>
      <c r="E31" s="13"/>
      <c r="F31" s="51">
        <v>0</v>
      </c>
      <c r="G31" s="51">
        <f>Parametry!D19</f>
        <v>0</v>
      </c>
      <c r="H31" s="49">
        <f>G31</f>
        <v>0</v>
      </c>
      <c r="I31" s="49">
        <f t="shared" ref="I31" si="18">H31</f>
        <v>0</v>
      </c>
      <c r="J31" s="49">
        <f t="shared" si="14"/>
        <v>0</v>
      </c>
      <c r="K31" s="49">
        <f t="shared" si="14"/>
        <v>0</v>
      </c>
      <c r="L31" s="49">
        <f t="shared" si="14"/>
        <v>0</v>
      </c>
      <c r="M31" s="49">
        <f t="shared" si="14"/>
        <v>0</v>
      </c>
      <c r="N31" s="49">
        <f t="shared" si="14"/>
        <v>0</v>
      </c>
      <c r="O31" s="49">
        <f t="shared" si="14"/>
        <v>0</v>
      </c>
      <c r="P31" s="49">
        <f t="shared" si="14"/>
        <v>0</v>
      </c>
      <c r="Q31" s="49">
        <f t="shared" si="14"/>
        <v>0</v>
      </c>
      <c r="R31" s="49">
        <f t="shared" si="14"/>
        <v>0</v>
      </c>
      <c r="S31" s="49">
        <f t="shared" si="14"/>
        <v>0</v>
      </c>
      <c r="T31" s="49">
        <f t="shared" si="15"/>
        <v>0</v>
      </c>
      <c r="U31" s="49">
        <f t="shared" si="16"/>
        <v>0</v>
      </c>
    </row>
    <row r="32" spans="2:21" s="47" customFormat="1" ht="14.15" customHeight="1" x14ac:dyDescent="0.35">
      <c r="B32" s="11">
        <v>11</v>
      </c>
      <c r="C32" s="48" t="s">
        <v>72</v>
      </c>
      <c r="D32" s="11" t="s">
        <v>8</v>
      </c>
      <c r="E32" s="13"/>
      <c r="F32" s="49">
        <f>F29-F30+F31</f>
        <v>0</v>
      </c>
      <c r="G32" s="49">
        <f t="shared" ref="G32:S32" si="19">G29-G30+G31</f>
        <v>0</v>
      </c>
      <c r="H32" s="49">
        <f t="shared" si="19"/>
        <v>0</v>
      </c>
      <c r="I32" s="49">
        <f t="shared" si="19"/>
        <v>0</v>
      </c>
      <c r="J32" s="49">
        <f t="shared" si="19"/>
        <v>0</v>
      </c>
      <c r="K32" s="49">
        <f t="shared" si="19"/>
        <v>0</v>
      </c>
      <c r="L32" s="49">
        <f t="shared" si="19"/>
        <v>0</v>
      </c>
      <c r="M32" s="49">
        <f t="shared" si="19"/>
        <v>0</v>
      </c>
      <c r="N32" s="49">
        <f t="shared" si="19"/>
        <v>0</v>
      </c>
      <c r="O32" s="49">
        <f t="shared" si="19"/>
        <v>0</v>
      </c>
      <c r="P32" s="49">
        <f t="shared" si="19"/>
        <v>0</v>
      </c>
      <c r="Q32" s="49">
        <f t="shared" si="19"/>
        <v>0</v>
      </c>
      <c r="R32" s="49">
        <f t="shared" si="19"/>
        <v>0</v>
      </c>
      <c r="S32" s="49">
        <f t="shared" si="19"/>
        <v>0</v>
      </c>
      <c r="T32" s="49">
        <f t="shared" ref="T32" si="20">T29-T30+T31</f>
        <v>0</v>
      </c>
      <c r="U32" s="49">
        <f t="shared" ref="U32" si="21">U29-U30+U31</f>
        <v>0</v>
      </c>
    </row>
    <row r="33" spans="2:21" s="47" customFormat="1" ht="14.15" customHeight="1" x14ac:dyDescent="0.35">
      <c r="B33" s="11">
        <v>12</v>
      </c>
      <c r="C33" s="52" t="s">
        <v>73</v>
      </c>
      <c r="D33" s="17" t="s">
        <v>8</v>
      </c>
      <c r="E33" s="53">
        <f>G32</f>
        <v>0</v>
      </c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2:21" ht="14.15" customHeight="1" x14ac:dyDescent="0.35">
      <c r="B34" s="11">
        <v>13</v>
      </c>
      <c r="C34" s="55" t="s">
        <v>54</v>
      </c>
      <c r="D34" s="17" t="s">
        <v>8</v>
      </c>
      <c r="E34" s="56">
        <f>E21</f>
        <v>0</v>
      </c>
      <c r="F34" s="5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2:21" ht="14.15" customHeight="1" x14ac:dyDescent="0.35">
      <c r="B35" s="11">
        <v>15</v>
      </c>
      <c r="C35" s="55" t="s">
        <v>18</v>
      </c>
      <c r="D35" s="44" t="s">
        <v>9</v>
      </c>
      <c r="E35" s="58">
        <v>0.04</v>
      </c>
      <c r="F35" s="59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2:21" ht="15" customHeight="1" x14ac:dyDescent="0.35">
      <c r="B36" s="37"/>
      <c r="C36" s="36"/>
      <c r="D36" s="37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2:21" ht="12.75" customHeight="1" x14ac:dyDescent="0.35">
      <c r="B37" s="142" t="s">
        <v>19</v>
      </c>
      <c r="C37" s="143"/>
      <c r="D37" s="143"/>
      <c r="E37" s="60"/>
      <c r="F37" s="60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2:21" s="43" customFormat="1" ht="15" customHeight="1" x14ac:dyDescent="0.35">
      <c r="B38" s="61" t="s">
        <v>2</v>
      </c>
      <c r="C38" s="63" t="s">
        <v>3</v>
      </c>
      <c r="D38" s="62" t="s">
        <v>20</v>
      </c>
      <c r="E38" s="10" t="s">
        <v>5</v>
      </c>
      <c r="F38" s="64">
        <f>F24</f>
        <v>0</v>
      </c>
      <c r="G38" s="64">
        <f>G24</f>
        <v>1</v>
      </c>
      <c r="H38" s="64">
        <f>H24</f>
        <v>2</v>
      </c>
      <c r="I38" s="64">
        <f>I24</f>
        <v>3</v>
      </c>
      <c r="J38" s="64">
        <f t="shared" ref="J38:S38" si="22">I38+1</f>
        <v>4</v>
      </c>
      <c r="K38" s="64">
        <f t="shared" si="22"/>
        <v>5</v>
      </c>
      <c r="L38" s="64">
        <f t="shared" si="22"/>
        <v>6</v>
      </c>
      <c r="M38" s="64">
        <f t="shared" si="22"/>
        <v>7</v>
      </c>
      <c r="N38" s="64">
        <f t="shared" si="22"/>
        <v>8</v>
      </c>
      <c r="O38" s="64">
        <f t="shared" si="22"/>
        <v>9</v>
      </c>
      <c r="P38" s="64">
        <f t="shared" si="22"/>
        <v>10</v>
      </c>
      <c r="Q38" s="64">
        <f t="shared" si="22"/>
        <v>11</v>
      </c>
      <c r="R38" s="64">
        <f t="shared" si="22"/>
        <v>12</v>
      </c>
      <c r="S38" s="64">
        <f t="shared" si="22"/>
        <v>13</v>
      </c>
      <c r="T38" s="64">
        <f t="shared" ref="T38" si="23">S38+1</f>
        <v>14</v>
      </c>
      <c r="U38" s="64">
        <f t="shared" ref="U38" si="24">T38+1</f>
        <v>15</v>
      </c>
    </row>
    <row r="39" spans="2:21" s="43" customFormat="1" ht="15" customHeight="1" x14ac:dyDescent="0.35">
      <c r="B39" s="65">
        <v>1</v>
      </c>
      <c r="C39" s="12" t="s">
        <v>69</v>
      </c>
      <c r="D39" s="11" t="s">
        <v>6</v>
      </c>
      <c r="E39" s="13"/>
      <c r="F39" s="14">
        <f>F25</f>
        <v>0</v>
      </c>
      <c r="G39" s="14">
        <f t="shared" ref="G39:H39" si="25">G25</f>
        <v>1</v>
      </c>
      <c r="H39" s="14">
        <f t="shared" si="25"/>
        <v>2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2:21" s="43" customFormat="1" ht="15" customHeight="1" x14ac:dyDescent="0.35">
      <c r="B40" s="65">
        <v>2</v>
      </c>
      <c r="C40" s="12" t="s">
        <v>7</v>
      </c>
      <c r="D40" s="11" t="s">
        <v>6</v>
      </c>
      <c r="E40" s="13"/>
      <c r="F40" s="15">
        <v>0</v>
      </c>
      <c r="G40" s="15">
        <v>1</v>
      </c>
      <c r="H40" s="15">
        <v>2</v>
      </c>
      <c r="I40" s="15">
        <v>3</v>
      </c>
      <c r="J40" s="15">
        <v>4</v>
      </c>
      <c r="K40" s="15">
        <v>5</v>
      </c>
      <c r="L40" s="15">
        <v>6</v>
      </c>
      <c r="M40" s="15">
        <v>7</v>
      </c>
      <c r="N40" s="15">
        <v>8</v>
      </c>
      <c r="O40" s="15">
        <v>9</v>
      </c>
      <c r="P40" s="15">
        <v>10</v>
      </c>
      <c r="Q40" s="15">
        <v>11</v>
      </c>
      <c r="R40" s="15">
        <v>12</v>
      </c>
      <c r="S40" s="15">
        <v>13</v>
      </c>
      <c r="T40" s="15">
        <v>14</v>
      </c>
      <c r="U40" s="15">
        <v>15</v>
      </c>
    </row>
    <row r="41" spans="2:21" s="69" customFormat="1" ht="15" customHeight="1" x14ac:dyDescent="0.35">
      <c r="B41" s="65">
        <v>3</v>
      </c>
      <c r="C41" s="66" t="s">
        <v>55</v>
      </c>
      <c r="D41" s="17" t="s">
        <v>8</v>
      </c>
      <c r="E41" s="67">
        <f>SUM(F41:M41)</f>
        <v>0</v>
      </c>
      <c r="F41" s="68">
        <f>F13</f>
        <v>0</v>
      </c>
      <c r="G41" s="68">
        <f>G13</f>
        <v>0</v>
      </c>
      <c r="H41" s="68">
        <f>H13</f>
        <v>0</v>
      </c>
      <c r="I41" s="68">
        <f>I13</f>
        <v>0</v>
      </c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</row>
    <row r="42" spans="2:21" s="69" customFormat="1" ht="15" customHeight="1" x14ac:dyDescent="0.35">
      <c r="B42" s="65">
        <v>4</v>
      </c>
      <c r="C42" s="48" t="s">
        <v>56</v>
      </c>
      <c r="D42" s="17" t="s">
        <v>8</v>
      </c>
      <c r="E42" s="67">
        <f>SUM(F42:M42)</f>
        <v>0</v>
      </c>
      <c r="F42" s="70">
        <f t="shared" ref="F42:S42" si="26">F41*F28</f>
        <v>0</v>
      </c>
      <c r="G42" s="70">
        <f>G41*G28</f>
        <v>0</v>
      </c>
      <c r="H42" s="70">
        <f t="shared" si="26"/>
        <v>0</v>
      </c>
      <c r="I42" s="70">
        <f t="shared" si="26"/>
        <v>0</v>
      </c>
      <c r="J42" s="70">
        <f t="shared" si="26"/>
        <v>0</v>
      </c>
      <c r="K42" s="70">
        <f t="shared" si="26"/>
        <v>0</v>
      </c>
      <c r="L42" s="70">
        <f t="shared" si="26"/>
        <v>0</v>
      </c>
      <c r="M42" s="70">
        <f t="shared" si="26"/>
        <v>0</v>
      </c>
      <c r="N42" s="70">
        <f t="shared" si="26"/>
        <v>0</v>
      </c>
      <c r="O42" s="70">
        <f t="shared" si="26"/>
        <v>0</v>
      </c>
      <c r="P42" s="70">
        <f t="shared" si="26"/>
        <v>0</v>
      </c>
      <c r="Q42" s="70">
        <f t="shared" si="26"/>
        <v>0</v>
      </c>
      <c r="R42" s="70">
        <f t="shared" si="26"/>
        <v>0</v>
      </c>
      <c r="S42" s="70">
        <f t="shared" si="26"/>
        <v>0</v>
      </c>
      <c r="T42" s="70">
        <f t="shared" ref="T42:U42" si="27">T41*T28</f>
        <v>0</v>
      </c>
      <c r="U42" s="70">
        <f t="shared" si="27"/>
        <v>0</v>
      </c>
    </row>
    <row r="43" spans="2:21" s="69" customFormat="1" ht="15" customHeight="1" x14ac:dyDescent="0.35">
      <c r="B43" s="65">
        <v>5</v>
      </c>
      <c r="C43" s="48" t="s">
        <v>21</v>
      </c>
      <c r="D43" s="17" t="s">
        <v>8</v>
      </c>
      <c r="E43" s="71"/>
      <c r="F43" s="70">
        <f t="shared" ref="F43:S43" si="28">F$28*F29</f>
        <v>0</v>
      </c>
      <c r="G43" s="70">
        <f t="shared" si="28"/>
        <v>0</v>
      </c>
      <c r="H43" s="70">
        <f t="shared" si="28"/>
        <v>0</v>
      </c>
      <c r="I43" s="70">
        <f t="shared" si="28"/>
        <v>0</v>
      </c>
      <c r="J43" s="70">
        <f t="shared" si="28"/>
        <v>0</v>
      </c>
      <c r="K43" s="70">
        <f t="shared" si="28"/>
        <v>0</v>
      </c>
      <c r="L43" s="70">
        <f t="shared" si="28"/>
        <v>0</v>
      </c>
      <c r="M43" s="70">
        <f t="shared" si="28"/>
        <v>0</v>
      </c>
      <c r="N43" s="70">
        <f t="shared" si="28"/>
        <v>0</v>
      </c>
      <c r="O43" s="70">
        <f t="shared" si="28"/>
        <v>0</v>
      </c>
      <c r="P43" s="70">
        <f t="shared" si="28"/>
        <v>0</v>
      </c>
      <c r="Q43" s="70">
        <f t="shared" si="28"/>
        <v>0</v>
      </c>
      <c r="R43" s="70">
        <f t="shared" si="28"/>
        <v>0</v>
      </c>
      <c r="S43" s="70">
        <f t="shared" si="28"/>
        <v>0</v>
      </c>
      <c r="T43" s="70">
        <f t="shared" ref="T43:U43" si="29">T$28*T29</f>
        <v>0</v>
      </c>
      <c r="U43" s="70">
        <f t="shared" si="29"/>
        <v>0</v>
      </c>
    </row>
    <row r="44" spans="2:21" s="69" customFormat="1" ht="15" customHeight="1" x14ac:dyDescent="0.35">
      <c r="B44" s="65">
        <v>6</v>
      </c>
      <c r="C44" s="50" t="s">
        <v>22</v>
      </c>
      <c r="D44" s="17"/>
      <c r="E44" s="71"/>
      <c r="F44" s="70">
        <f t="shared" ref="F44:S44" si="30">F$28*F30</f>
        <v>0</v>
      </c>
      <c r="G44" s="70">
        <f t="shared" si="30"/>
        <v>0</v>
      </c>
      <c r="H44" s="70">
        <f t="shared" si="30"/>
        <v>0</v>
      </c>
      <c r="I44" s="70">
        <f t="shared" si="30"/>
        <v>0</v>
      </c>
      <c r="J44" s="70">
        <f t="shared" si="30"/>
        <v>0</v>
      </c>
      <c r="K44" s="70">
        <f t="shared" si="30"/>
        <v>0</v>
      </c>
      <c r="L44" s="70">
        <f t="shared" si="30"/>
        <v>0</v>
      </c>
      <c r="M44" s="70">
        <f t="shared" si="30"/>
        <v>0</v>
      </c>
      <c r="N44" s="70">
        <f t="shared" si="30"/>
        <v>0</v>
      </c>
      <c r="O44" s="70">
        <f t="shared" si="30"/>
        <v>0</v>
      </c>
      <c r="P44" s="70">
        <f t="shared" si="30"/>
        <v>0</v>
      </c>
      <c r="Q44" s="70">
        <f t="shared" si="30"/>
        <v>0</v>
      </c>
      <c r="R44" s="70">
        <f t="shared" si="30"/>
        <v>0</v>
      </c>
      <c r="S44" s="70">
        <f t="shared" si="30"/>
        <v>0</v>
      </c>
      <c r="T44" s="70">
        <f t="shared" ref="T44:U44" si="31">T$28*T30</f>
        <v>0</v>
      </c>
      <c r="U44" s="70">
        <f t="shared" si="31"/>
        <v>0</v>
      </c>
    </row>
    <row r="45" spans="2:21" s="69" customFormat="1" ht="15" customHeight="1" x14ac:dyDescent="0.35">
      <c r="B45" s="65">
        <v>7</v>
      </c>
      <c r="C45" s="48" t="s">
        <v>23</v>
      </c>
      <c r="D45" s="17" t="s">
        <v>8</v>
      </c>
      <c r="E45" s="71"/>
      <c r="F45" s="70">
        <f t="shared" ref="F45:S45" si="32">F$28*F32</f>
        <v>0</v>
      </c>
      <c r="G45" s="70">
        <f t="shared" si="32"/>
        <v>0</v>
      </c>
      <c r="H45" s="70">
        <f t="shared" si="32"/>
        <v>0</v>
      </c>
      <c r="I45" s="70">
        <f t="shared" si="32"/>
        <v>0</v>
      </c>
      <c r="J45" s="70">
        <f t="shared" si="32"/>
        <v>0</v>
      </c>
      <c r="K45" s="70">
        <f t="shared" si="32"/>
        <v>0</v>
      </c>
      <c r="L45" s="70">
        <f t="shared" si="32"/>
        <v>0</v>
      </c>
      <c r="M45" s="70">
        <f t="shared" si="32"/>
        <v>0</v>
      </c>
      <c r="N45" s="70">
        <f t="shared" si="32"/>
        <v>0</v>
      </c>
      <c r="O45" s="70">
        <f t="shared" si="32"/>
        <v>0</v>
      </c>
      <c r="P45" s="70">
        <f t="shared" si="32"/>
        <v>0</v>
      </c>
      <c r="Q45" s="70">
        <f t="shared" si="32"/>
        <v>0</v>
      </c>
      <c r="R45" s="70">
        <f t="shared" si="32"/>
        <v>0</v>
      </c>
      <c r="S45" s="70">
        <f t="shared" si="32"/>
        <v>0</v>
      </c>
      <c r="T45" s="70">
        <f t="shared" ref="T45:U45" si="33">T$28*T32</f>
        <v>0</v>
      </c>
      <c r="U45" s="70">
        <f t="shared" si="33"/>
        <v>0</v>
      </c>
    </row>
    <row r="46" spans="2:21" s="69" customFormat="1" ht="15" customHeight="1" x14ac:dyDescent="0.35">
      <c r="B46" s="65">
        <v>8</v>
      </c>
      <c r="C46" s="48" t="s">
        <v>24</v>
      </c>
      <c r="D46" s="17" t="s">
        <v>8</v>
      </c>
      <c r="E46" s="72">
        <f>SUM(F42:M42)</f>
        <v>0</v>
      </c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2:21" s="69" customFormat="1" ht="15" customHeight="1" x14ac:dyDescent="0.35">
      <c r="B47" s="65">
        <v>9</v>
      </c>
      <c r="C47" s="55" t="s">
        <v>25</v>
      </c>
      <c r="D47" s="17" t="s">
        <v>8</v>
      </c>
      <c r="E47" s="72">
        <f>SUM(F43:U43)</f>
        <v>0</v>
      </c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2:21" s="69" customFormat="1" ht="15" customHeight="1" x14ac:dyDescent="0.35">
      <c r="B48" s="65">
        <v>10</v>
      </c>
      <c r="C48" s="55" t="s">
        <v>26</v>
      </c>
      <c r="D48" s="17" t="s">
        <v>8</v>
      </c>
      <c r="E48" s="72">
        <f>SUM(F44:U44)</f>
        <v>0</v>
      </c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:21" s="69" customFormat="1" ht="15" customHeight="1" x14ac:dyDescent="0.35">
      <c r="B49" s="65">
        <v>11</v>
      </c>
      <c r="C49" s="55" t="s">
        <v>27</v>
      </c>
      <c r="D49" s="17" t="s">
        <v>8</v>
      </c>
      <c r="E49" s="72">
        <f>SUM(F45:U45)</f>
        <v>0</v>
      </c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1:21" ht="15" customHeight="1" x14ac:dyDescent="0.35">
      <c r="B50" s="37"/>
      <c r="C50" s="36"/>
      <c r="D50" s="37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</row>
    <row r="51" spans="1:21" ht="12" x14ac:dyDescent="0.35">
      <c r="A51" s="74"/>
      <c r="B51" s="140" t="s">
        <v>59</v>
      </c>
      <c r="C51" s="141"/>
      <c r="D51" s="141"/>
      <c r="E51" s="141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2" x14ac:dyDescent="0.35">
      <c r="A52" s="75"/>
      <c r="B52" s="76" t="s">
        <v>2</v>
      </c>
      <c r="C52" s="77" t="s">
        <v>3</v>
      </c>
      <c r="D52" s="28" t="s">
        <v>4</v>
      </c>
      <c r="E52" s="76" t="s">
        <v>5</v>
      </c>
      <c r="F52" s="76">
        <f t="shared" ref="F52:S52" si="34">F38</f>
        <v>0</v>
      </c>
      <c r="G52" s="76">
        <f t="shared" si="34"/>
        <v>1</v>
      </c>
      <c r="H52" s="76">
        <f t="shared" si="34"/>
        <v>2</v>
      </c>
      <c r="I52" s="76">
        <f t="shared" si="34"/>
        <v>3</v>
      </c>
      <c r="J52" s="76">
        <f t="shared" si="34"/>
        <v>4</v>
      </c>
      <c r="K52" s="76">
        <f t="shared" si="34"/>
        <v>5</v>
      </c>
      <c r="L52" s="76">
        <f t="shared" si="34"/>
        <v>6</v>
      </c>
      <c r="M52" s="76">
        <f t="shared" si="34"/>
        <v>7</v>
      </c>
      <c r="N52" s="76">
        <f t="shared" si="34"/>
        <v>8</v>
      </c>
      <c r="O52" s="76">
        <f t="shared" si="34"/>
        <v>9</v>
      </c>
      <c r="P52" s="76">
        <f t="shared" si="34"/>
        <v>10</v>
      </c>
      <c r="Q52" s="76">
        <f t="shared" si="34"/>
        <v>11</v>
      </c>
      <c r="R52" s="76">
        <f t="shared" si="34"/>
        <v>12</v>
      </c>
      <c r="S52" s="76">
        <f t="shared" si="34"/>
        <v>13</v>
      </c>
      <c r="T52" s="76">
        <f t="shared" ref="T52:U52" si="35">T38</f>
        <v>14</v>
      </c>
      <c r="U52" s="76">
        <f t="shared" si="35"/>
        <v>15</v>
      </c>
    </row>
    <row r="53" spans="1:21" ht="14.15" customHeight="1" x14ac:dyDescent="0.35">
      <c r="A53" s="78"/>
      <c r="B53" s="11">
        <v>1</v>
      </c>
      <c r="C53" s="12" t="s">
        <v>69</v>
      </c>
      <c r="D53" s="11" t="s">
        <v>6</v>
      </c>
      <c r="E53" s="13"/>
      <c r="F53" s="14">
        <f>F39</f>
        <v>0</v>
      </c>
      <c r="G53" s="14">
        <f t="shared" ref="G53:H53" si="36">G39</f>
        <v>1</v>
      </c>
      <c r="H53" s="14">
        <f t="shared" si="36"/>
        <v>2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ht="14.15" customHeight="1" x14ac:dyDescent="0.35">
      <c r="A54" s="78"/>
      <c r="B54" s="11">
        <v>2</v>
      </c>
      <c r="C54" s="12" t="s">
        <v>7</v>
      </c>
      <c r="D54" s="11" t="s">
        <v>6</v>
      </c>
      <c r="E54" s="13"/>
      <c r="F54" s="15">
        <v>0</v>
      </c>
      <c r="G54" s="15">
        <v>1</v>
      </c>
      <c r="H54" s="15">
        <v>2</v>
      </c>
      <c r="I54" s="15">
        <v>3</v>
      </c>
      <c r="J54" s="15">
        <v>4</v>
      </c>
      <c r="K54" s="15">
        <v>5</v>
      </c>
      <c r="L54" s="15">
        <v>6</v>
      </c>
      <c r="M54" s="15">
        <v>7</v>
      </c>
      <c r="N54" s="15">
        <v>8</v>
      </c>
      <c r="O54" s="15">
        <v>9</v>
      </c>
      <c r="P54" s="15">
        <v>10</v>
      </c>
      <c r="Q54" s="15">
        <v>11</v>
      </c>
      <c r="R54" s="15">
        <v>12</v>
      </c>
      <c r="S54" s="15">
        <v>13</v>
      </c>
      <c r="T54" s="15">
        <v>14</v>
      </c>
      <c r="U54" s="15">
        <v>15</v>
      </c>
    </row>
    <row r="55" spans="1:21" ht="14.15" customHeight="1" x14ac:dyDescent="0.35">
      <c r="A55" s="78"/>
      <c r="B55" s="11">
        <v>3</v>
      </c>
      <c r="C55" s="16" t="str">
        <f>C41</f>
        <v>Nakłady inwestycyjne - ceny stałe</v>
      </c>
      <c r="D55" s="79" t="str">
        <f>D41</f>
        <v>zł</v>
      </c>
      <c r="E55" s="13"/>
      <c r="F55" s="80">
        <f t="shared" ref="F55:S55" si="37">F41</f>
        <v>0</v>
      </c>
      <c r="G55" s="80">
        <f t="shared" si="37"/>
        <v>0</v>
      </c>
      <c r="H55" s="80">
        <f t="shared" si="37"/>
        <v>0</v>
      </c>
      <c r="I55" s="81">
        <f t="shared" si="37"/>
        <v>0</v>
      </c>
      <c r="J55" s="81">
        <f t="shared" si="37"/>
        <v>0</v>
      </c>
      <c r="K55" s="81">
        <f t="shared" si="37"/>
        <v>0</v>
      </c>
      <c r="L55" s="81">
        <f t="shared" si="37"/>
        <v>0</v>
      </c>
      <c r="M55" s="81">
        <f t="shared" si="37"/>
        <v>0</v>
      </c>
      <c r="N55" s="81">
        <f t="shared" si="37"/>
        <v>0</v>
      </c>
      <c r="O55" s="81">
        <f t="shared" si="37"/>
        <v>0</v>
      </c>
      <c r="P55" s="81">
        <f t="shared" si="37"/>
        <v>0</v>
      </c>
      <c r="Q55" s="81">
        <f t="shared" si="37"/>
        <v>0</v>
      </c>
      <c r="R55" s="81">
        <f t="shared" si="37"/>
        <v>0</v>
      </c>
      <c r="S55" s="81">
        <f t="shared" si="37"/>
        <v>0</v>
      </c>
      <c r="T55" s="81">
        <f t="shared" ref="T55:U55" si="38">T41</f>
        <v>0</v>
      </c>
      <c r="U55" s="81">
        <f t="shared" si="38"/>
        <v>0</v>
      </c>
    </row>
    <row r="56" spans="1:21" ht="14.15" customHeight="1" x14ac:dyDescent="0.35">
      <c r="A56" s="78"/>
      <c r="B56" s="11">
        <v>5</v>
      </c>
      <c r="C56" s="111" t="s">
        <v>72</v>
      </c>
      <c r="D56" s="82" t="str">
        <f>D43</f>
        <v>zł</v>
      </c>
      <c r="E56" s="13"/>
      <c r="F56" s="83">
        <f t="shared" ref="F56:S56" si="39">F32</f>
        <v>0</v>
      </c>
      <c r="G56" s="83">
        <f t="shared" si="39"/>
        <v>0</v>
      </c>
      <c r="H56" s="83">
        <f t="shared" si="39"/>
        <v>0</v>
      </c>
      <c r="I56" s="83">
        <f t="shared" si="39"/>
        <v>0</v>
      </c>
      <c r="J56" s="83">
        <f t="shared" si="39"/>
        <v>0</v>
      </c>
      <c r="K56" s="83">
        <f t="shared" si="39"/>
        <v>0</v>
      </c>
      <c r="L56" s="83">
        <f t="shared" si="39"/>
        <v>0</v>
      </c>
      <c r="M56" s="83">
        <f t="shared" si="39"/>
        <v>0</v>
      </c>
      <c r="N56" s="83">
        <f t="shared" si="39"/>
        <v>0</v>
      </c>
      <c r="O56" s="83">
        <f t="shared" si="39"/>
        <v>0</v>
      </c>
      <c r="P56" s="83">
        <f t="shared" si="39"/>
        <v>0</v>
      </c>
      <c r="Q56" s="83">
        <f t="shared" si="39"/>
        <v>0</v>
      </c>
      <c r="R56" s="83">
        <f t="shared" si="39"/>
        <v>0</v>
      </c>
      <c r="S56" s="83">
        <f t="shared" si="39"/>
        <v>0</v>
      </c>
      <c r="T56" s="83">
        <f t="shared" ref="T56:U56" si="40">T32</f>
        <v>0</v>
      </c>
      <c r="U56" s="83">
        <f t="shared" si="40"/>
        <v>0</v>
      </c>
    </row>
    <row r="57" spans="1:21" ht="14.15" customHeight="1" x14ac:dyDescent="0.35">
      <c r="A57" s="78"/>
      <c r="B57" s="11">
        <v>6</v>
      </c>
      <c r="C57" s="12" t="s">
        <v>28</v>
      </c>
      <c r="D57" s="82" t="str">
        <f>D45</f>
        <v>zł</v>
      </c>
      <c r="E57" s="13"/>
      <c r="F57" s="84">
        <f t="shared" ref="F57:S57" si="41">F56-F55</f>
        <v>0</v>
      </c>
      <c r="G57" s="84">
        <f>G56-G55</f>
        <v>0</v>
      </c>
      <c r="H57" s="84">
        <f t="shared" si="41"/>
        <v>0</v>
      </c>
      <c r="I57" s="84">
        <f>I56-I55</f>
        <v>0</v>
      </c>
      <c r="J57" s="84">
        <f>J56-J55</f>
        <v>0</v>
      </c>
      <c r="K57" s="84">
        <f t="shared" si="41"/>
        <v>0</v>
      </c>
      <c r="L57" s="84">
        <f t="shared" si="41"/>
        <v>0</v>
      </c>
      <c r="M57" s="84">
        <f t="shared" si="41"/>
        <v>0</v>
      </c>
      <c r="N57" s="84">
        <f t="shared" si="41"/>
        <v>0</v>
      </c>
      <c r="O57" s="84">
        <f t="shared" si="41"/>
        <v>0</v>
      </c>
      <c r="P57" s="84">
        <f t="shared" si="41"/>
        <v>0</v>
      </c>
      <c r="Q57" s="84">
        <f t="shared" si="41"/>
        <v>0</v>
      </c>
      <c r="R57" s="84">
        <f t="shared" si="41"/>
        <v>0</v>
      </c>
      <c r="S57" s="84">
        <f t="shared" si="41"/>
        <v>0</v>
      </c>
      <c r="T57" s="84">
        <f t="shared" ref="T57:U57" si="42">T56-T55</f>
        <v>0</v>
      </c>
      <c r="U57" s="84">
        <f t="shared" si="42"/>
        <v>0</v>
      </c>
    </row>
    <row r="58" spans="1:21" ht="14.15" customHeight="1" x14ac:dyDescent="0.35">
      <c r="A58" s="78"/>
      <c r="B58" s="11">
        <v>7</v>
      </c>
      <c r="C58" s="85" t="str">
        <f>C35</f>
        <v>Finansowa stopa dyskonta</v>
      </c>
      <c r="D58" s="86" t="s">
        <v>9</v>
      </c>
      <c r="E58" s="87">
        <f>E35</f>
        <v>0.04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1:21" ht="14.15" customHeight="1" x14ac:dyDescent="0.35">
      <c r="A59" s="88"/>
      <c r="B59" s="11">
        <v>8</v>
      </c>
      <c r="C59" s="112" t="s">
        <v>42</v>
      </c>
      <c r="D59" s="17" t="s">
        <v>8</v>
      </c>
      <c r="E59" s="72">
        <f>NPV(E58,(F56:U56))-SUM(F55:G55)</f>
        <v>0</v>
      </c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</row>
    <row r="60" spans="1:21" ht="14.15" customHeight="1" x14ac:dyDescent="0.35">
      <c r="A60" s="88"/>
      <c r="B60" s="11">
        <v>9</v>
      </c>
      <c r="C60" s="91" t="s">
        <v>29</v>
      </c>
      <c r="D60" s="86" t="s">
        <v>9</v>
      </c>
      <c r="E60" s="99" t="e">
        <f>IRR(F57:U57)</f>
        <v>#NUM!</v>
      </c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</row>
    <row r="61" spans="1:21" ht="12" x14ac:dyDescent="0.35">
      <c r="A61" s="78"/>
      <c r="B61" s="23"/>
      <c r="C61" s="90"/>
      <c r="D61" s="23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</row>
  </sheetData>
  <mergeCells count="5">
    <mergeCell ref="B5:E5"/>
    <mergeCell ref="B17:E17"/>
    <mergeCell ref="B23:G23"/>
    <mergeCell ref="B37:D37"/>
    <mergeCell ref="B51:E51"/>
  </mergeCells>
  <conditionalFormatting sqref="C58:D58 D60">
    <cfRule type="expression" dxfId="0" priority="1" stopIfTrue="1">
      <formula>"g10"</formula>
    </cfRule>
  </conditionalFormatting>
  <pageMargins left="0.35433070866141736" right="0.27559055118110237" top="0.98425196850393704" bottom="0.74803149606299213" header="0.51181102362204722" footer="0.27559055118110237"/>
  <pageSetup paperSize="9" scale="86" fitToHeight="2" orientation="landscape" r:id="rId1"/>
  <headerFooter alignWithMargins="0">
    <oddFooter>&amp;C&amp;A&amp;R&amp;P</oddFooter>
  </headerFooter>
  <rowBreaks count="1" manualBreakCount="1">
    <brk id="36" max="16383" man="1"/>
  </rowBreaks>
  <ignoredErrors>
    <ignoredError sqref="G13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10" workbookViewId="0">
      <selection activeCell="E9" sqref="E9"/>
    </sheetView>
  </sheetViews>
  <sheetFormatPr defaultRowHeight="14.5" x14ac:dyDescent="0.35"/>
  <cols>
    <col min="1" max="1" width="5.1796875" customWidth="1"/>
    <col min="2" max="2" width="19.54296875" customWidth="1"/>
    <col min="3" max="3" width="10.453125" customWidth="1"/>
    <col min="4" max="4" width="12" customWidth="1"/>
    <col min="5" max="5" width="11.453125" customWidth="1"/>
  </cols>
  <sheetData>
    <row r="1" spans="1:5" x14ac:dyDescent="0.35">
      <c r="A1" s="100" t="s">
        <v>80</v>
      </c>
    </row>
    <row r="2" spans="1:5" x14ac:dyDescent="0.35">
      <c r="C2" s="100"/>
    </row>
    <row r="3" spans="1:5" x14ac:dyDescent="0.35">
      <c r="A3" s="94" t="s">
        <v>2</v>
      </c>
      <c r="B3" s="95" t="s">
        <v>81</v>
      </c>
      <c r="C3" s="94" t="s">
        <v>82</v>
      </c>
      <c r="D3" s="95"/>
      <c r="E3" s="95"/>
    </row>
    <row r="4" spans="1:5" x14ac:dyDescent="0.35">
      <c r="A4" s="94">
        <v>1</v>
      </c>
      <c r="B4" s="95" t="s">
        <v>83</v>
      </c>
      <c r="C4" s="94">
        <v>94.25</v>
      </c>
      <c r="D4" s="94" t="s">
        <v>84</v>
      </c>
      <c r="E4" s="119">
        <v>2344.94</v>
      </c>
    </row>
    <row r="5" spans="1:5" x14ac:dyDescent="0.35">
      <c r="A5" s="94">
        <v>2</v>
      </c>
      <c r="B5" s="95" t="s">
        <v>85</v>
      </c>
      <c r="C5" s="94">
        <v>55.39</v>
      </c>
      <c r="D5" s="94" t="s">
        <v>86</v>
      </c>
      <c r="E5" s="119">
        <v>2030.0435</v>
      </c>
    </row>
    <row r="6" spans="1:5" x14ac:dyDescent="0.35">
      <c r="A6" s="94">
        <v>3</v>
      </c>
      <c r="B6" s="95" t="s">
        <v>87</v>
      </c>
      <c r="C6" s="94">
        <v>77.75</v>
      </c>
      <c r="D6" s="94" t="s">
        <v>84</v>
      </c>
      <c r="E6" s="119">
        <v>3141.1</v>
      </c>
    </row>
    <row r="7" spans="1:5" x14ac:dyDescent="0.35">
      <c r="A7" s="94">
        <v>4</v>
      </c>
      <c r="B7" s="95" t="s">
        <v>88</v>
      </c>
      <c r="C7" s="94">
        <v>63.1</v>
      </c>
      <c r="D7" s="94" t="s">
        <v>84</v>
      </c>
      <c r="E7" s="119">
        <v>2984.63</v>
      </c>
    </row>
    <row r="8" spans="1:5" x14ac:dyDescent="0.35">
      <c r="A8" s="94"/>
      <c r="B8" s="95"/>
      <c r="C8" s="94" t="s">
        <v>89</v>
      </c>
      <c r="D8" s="120"/>
      <c r="E8" s="95"/>
    </row>
    <row r="9" spans="1:5" x14ac:dyDescent="0.35">
      <c r="A9" s="94">
        <v>5</v>
      </c>
      <c r="B9" s="95" t="s">
        <v>90</v>
      </c>
      <c r="C9" s="94">
        <v>708</v>
      </c>
      <c r="D9" s="120"/>
      <c r="E9" s="95"/>
    </row>
    <row r="10" spans="1:5" x14ac:dyDescent="0.35">
      <c r="A10" s="92"/>
      <c r="C10" s="92"/>
      <c r="D10" s="121"/>
    </row>
    <row r="11" spans="1:5" x14ac:dyDescent="0.35">
      <c r="A11" s="100" t="s">
        <v>91</v>
      </c>
    </row>
    <row r="12" spans="1:5" x14ac:dyDescent="0.35">
      <c r="A12" s="100"/>
    </row>
    <row r="13" spans="1:5" x14ac:dyDescent="0.35">
      <c r="A13" s="122" t="s">
        <v>92</v>
      </c>
    </row>
    <row r="14" spans="1:5" x14ac:dyDescent="0.35">
      <c r="A14" s="123"/>
      <c r="B14" s="124"/>
      <c r="C14" s="124"/>
      <c r="D14" s="124"/>
      <c r="E14" s="124"/>
    </row>
    <row r="15" spans="1:5" x14ac:dyDescent="0.35">
      <c r="A15" s="125" t="s">
        <v>2</v>
      </c>
      <c r="B15" s="126" t="s">
        <v>81</v>
      </c>
      <c r="C15" s="127" t="s">
        <v>83</v>
      </c>
      <c r="D15" s="126"/>
      <c r="E15" s="126" t="s">
        <v>93</v>
      </c>
    </row>
    <row r="16" spans="1:5" x14ac:dyDescent="0.35">
      <c r="A16" s="94">
        <v>1</v>
      </c>
      <c r="B16" s="95" t="s">
        <v>94</v>
      </c>
      <c r="C16" s="94" t="s">
        <v>84</v>
      </c>
      <c r="D16" s="120">
        <v>14.5</v>
      </c>
      <c r="E16" s="95"/>
    </row>
    <row r="17" spans="1:5" x14ac:dyDescent="0.35">
      <c r="A17" s="94">
        <v>2</v>
      </c>
      <c r="B17" s="95" t="s">
        <v>95</v>
      </c>
      <c r="C17" s="94" t="s">
        <v>84</v>
      </c>
      <c r="D17" s="120">
        <f>D$16*$E17</f>
        <v>10.875</v>
      </c>
      <c r="E17" s="128">
        <v>0.75</v>
      </c>
    </row>
    <row r="18" spans="1:5" x14ac:dyDescent="0.35">
      <c r="A18" s="94">
        <v>3</v>
      </c>
      <c r="B18" s="95" t="s">
        <v>96</v>
      </c>
      <c r="C18" s="94" t="s">
        <v>84</v>
      </c>
      <c r="D18" s="120">
        <f>D$16*$E18</f>
        <v>10.149999999999999</v>
      </c>
      <c r="E18" s="128">
        <v>0.7</v>
      </c>
    </row>
    <row r="19" spans="1:5" x14ac:dyDescent="0.35">
      <c r="A19" s="92"/>
      <c r="C19" s="92"/>
      <c r="D19" s="121"/>
      <c r="E19" s="129"/>
    </row>
    <row r="20" spans="1:5" ht="28.5" customHeight="1" x14ac:dyDescent="0.35">
      <c r="A20" s="144" t="s">
        <v>97</v>
      </c>
      <c r="B20" s="144"/>
      <c r="C20" s="144"/>
      <c r="D20" s="144"/>
      <c r="E20" s="144"/>
    </row>
    <row r="22" spans="1:5" x14ac:dyDescent="0.35">
      <c r="A22" s="94" t="s">
        <v>2</v>
      </c>
      <c r="B22" s="95" t="s">
        <v>81</v>
      </c>
      <c r="C22" s="130"/>
      <c r="D22" s="95"/>
      <c r="E22" s="95" t="s">
        <v>93</v>
      </c>
    </row>
    <row r="23" spans="1:5" x14ac:dyDescent="0.35">
      <c r="A23" s="94">
        <v>1</v>
      </c>
      <c r="B23" s="95" t="s">
        <v>94</v>
      </c>
      <c r="C23" s="94" t="s">
        <v>84</v>
      </c>
      <c r="D23" s="120">
        <v>0.3</v>
      </c>
      <c r="E23" s="131"/>
    </row>
    <row r="24" spans="1:5" x14ac:dyDescent="0.35">
      <c r="A24" s="94">
        <v>2</v>
      </c>
      <c r="B24" s="95" t="s">
        <v>95</v>
      </c>
      <c r="C24" s="94" t="s">
        <v>84</v>
      </c>
      <c r="D24" s="120">
        <f>D$23*$E24</f>
        <v>0.24</v>
      </c>
      <c r="E24" s="128">
        <v>0.8</v>
      </c>
    </row>
    <row r="25" spans="1:5" x14ac:dyDescent="0.35">
      <c r="A25" s="94">
        <v>3</v>
      </c>
      <c r="B25" s="95" t="s">
        <v>96</v>
      </c>
      <c r="C25" s="94" t="s">
        <v>84</v>
      </c>
      <c r="D25" s="120">
        <f>D$23*$E25</f>
        <v>0.22499999999999998</v>
      </c>
      <c r="E25" s="128">
        <v>0.75</v>
      </c>
    </row>
    <row r="26" spans="1:5" x14ac:dyDescent="0.35">
      <c r="B26" s="132" t="s">
        <v>98</v>
      </c>
    </row>
    <row r="28" spans="1:5" ht="30" customHeight="1" x14ac:dyDescent="0.35">
      <c r="A28" s="145" t="s">
        <v>130</v>
      </c>
      <c r="B28" s="145"/>
      <c r="C28" s="145"/>
      <c r="D28" s="145"/>
      <c r="E28" s="145"/>
    </row>
  </sheetData>
  <mergeCells count="2">
    <mergeCell ref="A20:E20"/>
    <mergeCell ref="A28:E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Parametry</vt:lpstr>
      <vt:lpstr>Efektywnosc</vt:lpstr>
      <vt:lpstr>Wskazniki emisji</vt:lpstr>
      <vt:lpstr>Efektywnosc!Obszar_wydruku</vt:lpstr>
    </vt:vector>
  </TitlesOfParts>
  <Company>BAPE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Zalacznik_analiza finansowa</dc:title>
  <dc:creator>Andrzej</dc:creator>
  <cp:lastModifiedBy>Marlena Słomkowska (DPE)</cp:lastModifiedBy>
  <cp:lastPrinted>2024-12-04T11:03:30Z</cp:lastPrinted>
  <dcterms:created xsi:type="dcterms:W3CDTF">2019-02-21T14:49:33Z</dcterms:created>
  <dcterms:modified xsi:type="dcterms:W3CDTF">2025-11-04T08:43:14Z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2023-07-18T16:02:07Z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4b86235e-cc98-49ad-88be-4c97aa54283c</vt:lpwstr>
  </property>
  <property fmtid="{D5CDD505-2E9C-101B-9397-08002B2CF9AE}" pid="8" name="MSIP_Label_52a0fa98-7deb-4b97-a58b-3087d9cf6647_ContentBits">
    <vt:lpwstr>0</vt:lpwstr>
  </property>
  <property fmtid="{D5CDD505-2E9C-101B-9397-08002B2CF9AE}" pid="9" name="MSIP_Label_da0d7ebb-8d5f-4d70-ab59-1b8ea1828e86_Enabled">
    <vt:lpwstr>true</vt:lpwstr>
  </property>
  <property fmtid="{D5CDD505-2E9C-101B-9397-08002B2CF9AE}" pid="10" name="MSIP_Label_da0d7ebb-8d5f-4d70-ab59-1b8ea1828e86_SetDate">
    <vt:lpwstr>2025-02-04T12:00:00Z</vt:lpwstr>
  </property>
  <property fmtid="{D5CDD505-2E9C-101B-9397-08002B2CF9AE}" pid="11" name="MSIP_Label_da0d7ebb-8d5f-4d70-ab59-1b8ea1828e86_Method">
    <vt:lpwstr>Privileged</vt:lpwstr>
  </property>
  <property fmtid="{D5CDD505-2E9C-101B-9397-08002B2CF9AE}" pid="12" name="MSIP_Label_da0d7ebb-8d5f-4d70-ab59-1b8ea1828e86_Name">
    <vt:lpwstr>da0d7ebb-8d5f-4d70-ab59-1b8ea1828e86</vt:lpwstr>
  </property>
  <property fmtid="{D5CDD505-2E9C-101B-9397-08002B2CF9AE}" pid="13" name="MSIP_Label_da0d7ebb-8d5f-4d70-ab59-1b8ea1828e86_SiteId">
    <vt:lpwstr>f496e8ac-cda8-4c70-b009-f8e1cc805d20</vt:lpwstr>
  </property>
  <property fmtid="{D5CDD505-2E9C-101B-9397-08002B2CF9AE}" pid="14" name="MSIP_Label_da0d7ebb-8d5f-4d70-ab59-1b8ea1828e86_ActionId">
    <vt:lpwstr>00a6eeb9-4186-4e9f-a38f-8522d97e86ce</vt:lpwstr>
  </property>
  <property fmtid="{D5CDD505-2E9C-101B-9397-08002B2CF9AE}" pid="15" name="MSIP_Label_da0d7ebb-8d5f-4d70-ab59-1b8ea1828e86_ContentBits">
    <vt:lpwstr>0</vt:lpwstr>
  </property>
</Properties>
</file>